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55" activeTab="2"/>
  </bookViews>
  <sheets>
    <sheet name="Титульный" sheetId="1" r:id="rId1"/>
    <sheet name="ТС характеристики" sheetId="2" r:id="rId2"/>
    <sheet name="ТС показатели" sheetId="3" r:id="rId3"/>
  </sheets>
  <externalReferences>
    <externalReference r:id="rId6"/>
  </externalReferences>
  <definedNames>
    <definedName name="activity">'[1]Титульный'!$G$27</definedName>
    <definedName name="codeTemplate">'[1]Инструкция'!$J$2</definedName>
    <definedName name="fil">'[1]Титульный'!$G$22</definedName>
    <definedName name="inn">'Титульный'!$G$20</definedName>
    <definedName name="kind_of_fuels">'[1]TEHSHEET'!$K$2:$K$29</definedName>
    <definedName name="kind_of_NDS">'[1]TEHSHEET'!$M$2:$M$4</definedName>
    <definedName name="kind_of_purchase_method">'[1]TEHSHEET'!$O$2:$O$4</definedName>
    <definedName name="kpp">'Титульный'!$G$21</definedName>
    <definedName name="logic">'[1]TEHSHEET'!$A$2:$A$3</definedName>
    <definedName name="MO_LIST_24">'[1]REESTR_MO'!$B$162:$B$171</definedName>
    <definedName name="MR_LIST">'[1]REESTR_MO'!$D$2:$D$27</definedName>
    <definedName name="org">'Титульный'!$G$16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<sst xmlns="http://schemas.openxmlformats.org/spreadsheetml/2006/main" count="248" uniqueCount="192">
  <si>
    <t>Показатели подлежащие раскрытию в сфере теплоснабжения и сфере оказания услуг по передаче тепловой энергии (4)</t>
  </si>
  <si>
    <t>Субъект РФ</t>
  </si>
  <si>
    <t>Тульская область</t>
  </si>
  <si>
    <t>Публикация</t>
  </si>
  <si>
    <t>На сайте регулирующего органа</t>
  </si>
  <si>
    <t>Происходило ли изменение тарифа в текущем году</t>
  </si>
  <si>
    <t>нет</t>
  </si>
  <si>
    <t>Отчетный период (факт)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</si>
  <si>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</si>
  <si>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</si>
  <si>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ОАО "Лазаревское производственное жилищно-коммунальное хозяйство"</t>
  </si>
  <si>
    <t>Наименование ПОДРАЗДЕЛЕНИЯ</t>
  </si>
  <si>
    <t>ИНН организации</t>
  </si>
  <si>
    <t>7118502914</t>
  </si>
  <si>
    <t>КПП организации</t>
  </si>
  <si>
    <t>711801001</t>
  </si>
  <si>
    <t>Вид деятельности</t>
  </si>
  <si>
    <t>производство (некомбинированная выработка)+передача+сбыт</t>
  </si>
  <si>
    <t>Превышает ли выручка от регулируемой деятельности 80% совокупной выручки за отчетный год</t>
  </si>
  <si>
    <t>НДС</t>
  </si>
  <si>
    <t>отчетность представлена без НДС</t>
  </si>
  <si>
    <t>Организация выполняет инвестиционную программу</t>
  </si>
  <si>
    <t>Система коммунальной инфраструктуры</t>
  </si>
  <si>
    <t>Условный порядковый номер</t>
  </si>
  <si>
    <t>Описание</t>
  </si>
  <si>
    <t>МО Лазаревское, МО рабочий поселок Огаревка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</si>
  <si>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</si>
  <si>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</si>
  <si>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</si>
  <si>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</si>
  <si>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</si>
  <si>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Щекинский муниципальный район</t>
  </si>
  <si>
    <t>Лазаревское</t>
  </si>
  <si>
    <t>70648440</t>
  </si>
  <si>
    <t>рабочий поселок Огаревка</t>
  </si>
  <si>
    <t>70648163</t>
  </si>
  <si>
    <t>Адрес организации</t>
  </si>
  <si>
    <t>Юридический адрес:</t>
  </si>
  <si>
    <t xml:space="preserve">301220, Тульская обл., Щекинский р-н, п.Лазарево, ул.Советская, д.1 </t>
  </si>
  <si>
    <t>Почтовый адрес:</t>
  </si>
  <si>
    <t>Руководитель</t>
  </si>
  <si>
    <t>Фамилия, имя, отчество:</t>
  </si>
  <si>
    <t>Лепков Олег Владимирович</t>
  </si>
  <si>
    <t>(код) номер телефона:</t>
  </si>
  <si>
    <t>8(48751)72-2-35</t>
  </si>
  <si>
    <t>Главный бухгалтер</t>
  </si>
  <si>
    <t>Сергеева Любовь Ивановна</t>
  </si>
  <si>
    <t>8(48751)72-3-61</t>
  </si>
  <si>
    <t>Должностное лицо, ответственное за составление формы</t>
  </si>
  <si>
    <t>Ситникова Марина Александровна</t>
  </si>
  <si>
    <t>Должность:</t>
  </si>
  <si>
    <t>экономист</t>
  </si>
  <si>
    <t>e-mail:</t>
  </si>
  <si>
    <t>OAOLazarevskoePJKX@rambler.ru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</si>
  <si>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</si>
  <si>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</si>
  <si>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</si>
  <si>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</si>
  <si>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</si>
  <si>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</si>
  <si>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</si>
  <si>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</si>
  <si>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</si>
  <si>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</si>
  <si>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</si>
  <si>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</si>
  <si>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</si>
  <si>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</si>
  <si>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</si>
  <si>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</si>
  <si>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</si>
  <si>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</si>
  <si>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</si>
  <si>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Единица измерения</t>
  </si>
  <si>
    <t xml:space="preserve">Вид регулируемой деятельности (производство, передача и сбыт тепловой энергии) 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</si>
  <si>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</si>
  <si>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</si>
  <si>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</si>
  <si>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</si>
  <si>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</si>
  <si>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</si>
  <si>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</si>
  <si>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</si>
  <si>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</si>
  <si>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</si>
  <si>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</si>
  <si>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</si>
  <si>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</si>
  <si>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</si>
  <si>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</si>
  <si>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</si>
  <si>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</si>
  <si>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</si>
  <si>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</si>
  <si>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</si>
  <si>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</si>
  <si>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</si>
  <si>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</si>
  <si>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</si>
  <si>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</si>
  <si>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</si>
  <si>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</si>
  <si>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</si>
  <si>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</si>
  <si>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</si>
  <si>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</si>
  <si>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</si>
  <si>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</si>
  <si>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</si>
  <si>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</si>
  <si>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</si>
  <si>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</si>
  <si>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</si>
  <si>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</si>
  <si>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</si>
  <si>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</si>
  <si>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</si>
  <si>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</si>
  <si>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</si>
  <si>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</si>
  <si>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</si>
  <si>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</si>
  <si>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основных производственных средств</t>
  </si>
  <si>
    <t>3.12.1</t>
  </si>
  <si>
    <t>Расходы на капитальный ремонт основных производственных средств</t>
  </si>
  <si>
    <t>3.12.2</t>
  </si>
  <si>
    <t>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</si>
  <si>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</si>
  <si>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</si>
  <si>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</si>
  <si>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</si>
  <si>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</si>
  <si>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</si>
  <si>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</si>
  <si>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</si>
  <si>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фондов:</t>
  </si>
  <si>
    <t>6.1</t>
  </si>
  <si>
    <t>стоимость основных фондов на начало отчетного периода</t>
  </si>
  <si>
    <t>6.2</t>
  </si>
  <si>
    <t>стоимость введенных в эксплуатацию основных фондов</t>
  </si>
  <si>
    <t>6.3</t>
  </si>
  <si>
    <t>стоимость выведенных из эксплуатации основных фондов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</si>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</sst>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sz val="9"/>
      <color indexed="10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 style="thin"/>
      <right style="medium"/>
      <top style="thin"/>
      <bottom style="medium"/>
    </border>
    <border>
      <left/>
      <right style="medium">
        <color indexed="63"/>
      </right>
      <top/>
      <bottom/>
    </border>
    <border>
      <left/>
      <right/>
      <top style="medium"/>
      <bottom/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/>
      <top/>
      <bottom style="thin"/>
    </border>
    <border>
      <left style="thin"/>
      <right/>
      <top style="thin"/>
      <bottom style="medium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/>
      <right style="thin"/>
      <top style="thin">
        <color indexed="63"/>
      </top>
      <bottom style="thin"/>
    </border>
    <border>
      <left style="thin">
        <color indexed="63"/>
      </left>
      <right style="thin"/>
      <top/>
      <bottom/>
    </border>
    <border>
      <left/>
      <right style="thin"/>
      <top style="thin"/>
      <bottom style="medium"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49" fontId="3" fillId="0" borderId="0" applyBorder="0">
      <alignment vertical="top"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56" applyFont="1" applyAlignment="1" applyProtection="1">
      <alignment vertical="center" wrapText="1"/>
      <protection/>
    </xf>
    <xf numFmtId="0" fontId="2" fillId="0" borderId="0" xfId="56" applyFont="1" applyAlignment="1" applyProtection="1">
      <alignment horizontal="center" vertical="center" wrapText="1"/>
      <protection/>
    </xf>
    <xf numFmtId="0" fontId="3" fillId="0" borderId="0" xfId="56" applyFont="1" applyAlignment="1" applyProtection="1">
      <alignment horizontal="right" vertical="center"/>
      <protection/>
    </xf>
    <xf numFmtId="0" fontId="3" fillId="24" borderId="0" xfId="56" applyFont="1" applyFill="1" applyBorder="1" applyAlignment="1" applyProtection="1">
      <alignment vertical="center" wrapText="1"/>
      <protection/>
    </xf>
    <xf numFmtId="0" fontId="3" fillId="0" borderId="0" xfId="56" applyFont="1" applyBorder="1" applyAlignment="1" applyProtection="1">
      <alignment vertical="center" wrapText="1"/>
      <protection/>
    </xf>
    <xf numFmtId="0" fontId="3" fillId="24" borderId="0" xfId="59" applyFont="1" applyFill="1" applyBorder="1" applyAlignment="1" applyProtection="1">
      <alignment vertical="center" wrapText="1"/>
      <protection/>
    </xf>
    <xf numFmtId="0" fontId="3" fillId="24" borderId="0" xfId="59" applyFont="1" applyFill="1" applyBorder="1" applyAlignment="1" applyProtection="1">
      <alignment horizontal="center" vertical="center" wrapText="1"/>
      <protection/>
    </xf>
    <xf numFmtId="0" fontId="3" fillId="24" borderId="10" xfId="59" applyFont="1" applyFill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vertical="center" wrapText="1"/>
      <protection/>
    </xf>
    <xf numFmtId="0" fontId="3" fillId="0" borderId="11" xfId="59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 wrapText="1"/>
      <protection/>
    </xf>
    <xf numFmtId="0" fontId="3" fillId="24" borderId="13" xfId="59" applyFont="1" applyFill="1" applyBorder="1" applyAlignment="1" applyProtection="1">
      <alignment vertical="center" wrapText="1"/>
      <protection/>
    </xf>
    <xf numFmtId="0" fontId="4" fillId="4" borderId="14" xfId="59" applyFont="1" applyFill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vertical="center" wrapText="1"/>
      <protection/>
    </xf>
    <xf numFmtId="0" fontId="2" fillId="24" borderId="13" xfId="60" applyNumberFormat="1" applyFont="1" applyFill="1" applyBorder="1" applyAlignment="1" applyProtection="1">
      <alignment horizontal="center" vertical="center" wrapText="1"/>
      <protection/>
    </xf>
    <xf numFmtId="0" fontId="3" fillId="25" borderId="14" xfId="59" applyFont="1" applyFill="1" applyBorder="1" applyAlignment="1" applyProtection="1">
      <alignment horizontal="center" vertical="center" wrapText="1"/>
      <protection locked="0"/>
    </xf>
    <xf numFmtId="0" fontId="2" fillId="24" borderId="0" xfId="60" applyNumberFormat="1" applyFont="1" applyFill="1" applyBorder="1" applyAlignment="1" applyProtection="1">
      <alignment horizontal="center" vertical="center" wrapText="1"/>
      <protection/>
    </xf>
    <xf numFmtId="0" fontId="3" fillId="24" borderId="0" xfId="60" applyNumberFormat="1" applyFont="1" applyFill="1" applyBorder="1" applyAlignment="1" applyProtection="1">
      <alignment horizontal="center" vertical="center" wrapText="1"/>
      <protection/>
    </xf>
    <xf numFmtId="0" fontId="6" fillId="24" borderId="15" xfId="60" applyNumberFormat="1" applyFont="1" applyFill="1" applyBorder="1" applyAlignment="1" applyProtection="1">
      <alignment horizontal="center" vertical="top" wrapText="1"/>
      <protection/>
    </xf>
    <xf numFmtId="0" fontId="3" fillId="25" borderId="14" xfId="6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60" applyNumberFormat="1" applyFont="1" applyFill="1" applyBorder="1" applyAlignment="1" applyProtection="1">
      <alignment horizontal="center" vertical="center" wrapText="1"/>
      <protection/>
    </xf>
    <xf numFmtId="0" fontId="3" fillId="24" borderId="15" xfId="60" applyNumberFormat="1" applyFont="1" applyFill="1" applyBorder="1" applyAlignment="1" applyProtection="1">
      <alignment horizontal="center" vertical="center" wrapText="1"/>
      <protection/>
    </xf>
    <xf numFmtId="0" fontId="3" fillId="24" borderId="15" xfId="56" applyFont="1" applyFill="1" applyBorder="1" applyAlignment="1" applyProtection="1">
      <alignment vertical="center" wrapText="1"/>
      <protection/>
    </xf>
    <xf numFmtId="0" fontId="3" fillId="4" borderId="17" xfId="60" applyNumberFormat="1" applyFont="1" applyFill="1" applyBorder="1" applyAlignment="1" applyProtection="1">
      <alignment horizontal="center" vertical="center" wrapText="1"/>
      <protection/>
    </xf>
    <xf numFmtId="0" fontId="3" fillId="24" borderId="17" xfId="60" applyNumberFormat="1" applyFont="1" applyFill="1" applyBorder="1" applyAlignment="1" applyProtection="1">
      <alignment horizontal="center" vertical="center" wrapText="1"/>
      <protection/>
    </xf>
    <xf numFmtId="49" fontId="3" fillId="4" borderId="18" xfId="60" applyNumberFormat="1" applyFont="1" applyFill="1" applyBorder="1" applyAlignment="1" applyProtection="1">
      <alignment horizontal="center" vertical="center" wrapText="1"/>
      <protection/>
    </xf>
    <xf numFmtId="49" fontId="3" fillId="4" borderId="19" xfId="60" applyNumberFormat="1" applyFont="1" applyFill="1" applyBorder="1" applyAlignment="1" applyProtection="1">
      <alignment horizontal="center" vertical="center" wrapText="1"/>
      <protection/>
    </xf>
    <xf numFmtId="0" fontId="3" fillId="4" borderId="17" xfId="59" applyFont="1" applyFill="1" applyBorder="1" applyAlignment="1" applyProtection="1">
      <alignment horizontal="center" vertical="center" wrapText="1"/>
      <protection/>
    </xf>
    <xf numFmtId="0" fontId="3" fillId="25" borderId="17" xfId="59" applyFont="1" applyFill="1" applyBorder="1" applyAlignment="1" applyProtection="1">
      <alignment horizontal="center" vertical="center" wrapText="1"/>
      <protection locked="0"/>
    </xf>
    <xf numFmtId="49" fontId="3" fillId="24" borderId="20" xfId="60" applyNumberFormat="1" applyFont="1" applyFill="1" applyBorder="1" applyAlignment="1" applyProtection="1">
      <alignment horizontal="center" vertical="center" wrapText="1"/>
      <protection/>
    </xf>
    <xf numFmtId="0" fontId="3" fillId="25" borderId="21" xfId="59" applyFont="1" applyFill="1" applyBorder="1" applyAlignment="1" applyProtection="1">
      <alignment horizontal="center" vertical="center" wrapText="1"/>
      <protection locked="0"/>
    </xf>
    <xf numFmtId="49" fontId="3" fillId="24" borderId="22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Alignment="1" applyProtection="1">
      <alignment vertical="center" wrapText="1"/>
      <protection/>
    </xf>
    <xf numFmtId="49" fontId="4" fillId="24" borderId="23" xfId="60" applyNumberFormat="1" applyFont="1" applyFill="1" applyBorder="1" applyAlignment="1" applyProtection="1">
      <alignment horizontal="center" vertical="center" wrapText="1"/>
      <protection/>
    </xf>
    <xf numFmtId="0" fontId="3" fillId="24" borderId="20" xfId="59" applyFont="1" applyFill="1" applyBorder="1" applyAlignment="1" applyProtection="1">
      <alignment horizontal="center" vertical="center" wrapText="1"/>
      <protection/>
    </xf>
    <xf numFmtId="0" fontId="3" fillId="24" borderId="24" xfId="59" applyFont="1" applyFill="1" applyBorder="1" applyAlignment="1" applyProtection="1">
      <alignment horizontal="center" vertical="center" wrapText="1"/>
      <protection/>
    </xf>
    <xf numFmtId="0" fontId="3" fillId="24" borderId="25" xfId="56" applyFont="1" applyFill="1" applyBorder="1" applyAlignment="1" applyProtection="1">
      <alignment horizontal="center" vertical="center" wrapText="1"/>
      <protection/>
    </xf>
    <xf numFmtId="49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" xfId="0" applyNumberFormat="1" applyFont="1" applyFill="1" applyBorder="1" applyAlignment="1" applyProtection="1">
      <alignment horizontal="center" vertical="center"/>
      <protection/>
    </xf>
    <xf numFmtId="0" fontId="2" fillId="24" borderId="26" xfId="60" applyNumberFormat="1" applyFont="1" applyFill="1" applyBorder="1" applyAlignment="1" applyProtection="1">
      <alignment horizontal="center" vertical="center" wrapText="1"/>
      <protection/>
    </xf>
    <xf numFmtId="0" fontId="9" fillId="24" borderId="15" xfId="42" applyNumberFormat="1" applyFont="1" applyFill="1" applyBorder="1" applyAlignment="1" applyProtection="1">
      <alignment horizontal="center" vertical="center" wrapText="1"/>
      <protection/>
    </xf>
    <xf numFmtId="49" fontId="9" fillId="26" borderId="27" xfId="42" applyNumberFormat="1" applyFont="1" applyFill="1" applyBorder="1" applyAlignment="1" applyProtection="1">
      <alignment horizontal="left" vertical="center" indent="1"/>
      <protection/>
    </xf>
    <xf numFmtId="49" fontId="3" fillId="26" borderId="28" xfId="0" applyNumberFormat="1" applyFont="1" applyFill="1" applyBorder="1" applyAlignment="1" applyProtection="1">
      <alignment horizontal="center" vertical="top"/>
      <protection/>
    </xf>
    <xf numFmtId="0" fontId="3" fillId="24" borderId="15" xfId="59" applyFont="1" applyFill="1" applyBorder="1" applyAlignment="1" applyProtection="1">
      <alignment vertical="center" wrapText="1"/>
      <protection/>
    </xf>
    <xf numFmtId="14" fontId="3" fillId="24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6" applyFont="1" applyBorder="1" applyAlignment="1" applyProtection="1">
      <alignment vertical="center" wrapText="1"/>
      <protection/>
    </xf>
    <xf numFmtId="49" fontId="11" fillId="25" borderId="29" xfId="59" applyNumberFormat="1" applyFont="1" applyFill="1" applyBorder="1" applyAlignment="1" applyProtection="1">
      <alignment vertical="center" wrapText="1"/>
      <protection locked="0"/>
    </xf>
    <xf numFmtId="49" fontId="10" fillId="24" borderId="0" xfId="61" applyNumberFormat="1" applyFont="1" applyFill="1" applyBorder="1" applyAlignment="1" applyProtection="1">
      <alignment vertical="center" wrapText="1"/>
      <protection/>
    </xf>
    <xf numFmtId="0" fontId="11" fillId="24" borderId="0" xfId="59" applyFont="1" applyFill="1" applyBorder="1" applyAlignment="1" applyProtection="1">
      <alignment vertical="center" wrapText="1"/>
      <protection/>
    </xf>
    <xf numFmtId="49" fontId="11" fillId="25" borderId="30" xfId="59" applyNumberFormat="1" applyFont="1" applyFill="1" applyBorder="1" applyAlignment="1" applyProtection="1">
      <alignment vertical="center" wrapText="1"/>
      <protection locked="0"/>
    </xf>
    <xf numFmtId="0" fontId="3" fillId="0" borderId="0" xfId="56" applyFont="1" applyAlignment="1" applyProtection="1">
      <alignment vertical="center" wrapText="1"/>
      <protection/>
    </xf>
    <xf numFmtId="0" fontId="3" fillId="24" borderId="31" xfId="59" applyFont="1" applyFill="1" applyBorder="1" applyAlignment="1" applyProtection="1">
      <alignment vertical="center" wrapText="1"/>
      <protection/>
    </xf>
    <xf numFmtId="0" fontId="3" fillId="24" borderId="32" xfId="59" applyFont="1" applyFill="1" applyBorder="1" applyAlignment="1" applyProtection="1">
      <alignment vertical="center" wrapText="1"/>
      <protection/>
    </xf>
    <xf numFmtId="0" fontId="3" fillId="24" borderId="32" xfId="59" applyFont="1" applyFill="1" applyBorder="1" applyAlignment="1" applyProtection="1">
      <alignment horizontal="center" vertical="center" wrapText="1"/>
      <protection/>
    </xf>
    <xf numFmtId="0" fontId="3" fillId="24" borderId="33" xfId="59" applyFont="1" applyFill="1" applyBorder="1" applyAlignment="1" applyProtection="1">
      <alignment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vertical="center" wrapText="1"/>
      <protection/>
    </xf>
    <xf numFmtId="0" fontId="3" fillId="0" borderId="0" xfId="55" applyFont="1" applyFill="1" applyAlignment="1" applyProtection="1">
      <alignment vertical="center" wrapText="1"/>
      <protection/>
    </xf>
    <xf numFmtId="0" fontId="3" fillId="0" borderId="0" xfId="56" applyFont="1" applyAlignment="1" applyProtection="1">
      <alignment horizontal="left" vertical="center"/>
      <protection/>
    </xf>
    <xf numFmtId="0" fontId="3" fillId="24" borderId="0" xfId="0" applyNumberFormat="1" applyFont="1" applyFill="1" applyBorder="1" applyAlignment="1" applyProtection="1">
      <alignment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3" fillId="24" borderId="10" xfId="0" applyNumberFormat="1" applyFont="1" applyFill="1" applyBorder="1" applyAlignment="1" applyProtection="1">
      <alignment wrapText="1"/>
      <protection/>
    </xf>
    <xf numFmtId="0" fontId="4" fillId="24" borderId="11" xfId="0" applyNumberFormat="1" applyFont="1" applyFill="1" applyBorder="1" applyAlignment="1" applyProtection="1">
      <alignment horizontal="center" wrapText="1"/>
      <protection/>
    </xf>
    <xf numFmtId="0" fontId="4" fillId="24" borderId="12" xfId="0" applyNumberFormat="1" applyFont="1" applyFill="1" applyBorder="1" applyAlignment="1" applyProtection="1">
      <alignment horizontal="center" wrapText="1"/>
      <protection/>
    </xf>
    <xf numFmtId="0" fontId="3" fillId="24" borderId="13" xfId="0" applyNumberFormat="1" applyFont="1" applyFill="1" applyBorder="1" applyAlignment="1" applyProtection="1">
      <alignment wrapText="1"/>
      <protection/>
    </xf>
    <xf numFmtId="0" fontId="4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wrapText="1"/>
      <protection/>
    </xf>
    <xf numFmtId="49" fontId="13" fillId="24" borderId="0" xfId="54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right" vertical="top"/>
      <protection/>
    </xf>
    <xf numFmtId="0" fontId="3" fillId="24" borderId="34" xfId="58" applyFont="1" applyFill="1" applyBorder="1" applyAlignment="1" applyProtection="1">
      <alignment horizontal="left" vertical="center" indent="1"/>
      <protection/>
    </xf>
    <xf numFmtId="0" fontId="3" fillId="24" borderId="35" xfId="58" applyFont="1" applyFill="1" applyBorder="1" applyAlignment="1" applyProtection="1">
      <alignment vertical="center" wrapText="1"/>
      <protection/>
    </xf>
    <xf numFmtId="3" fontId="3" fillId="25" borderId="18" xfId="0" applyNumberFormat="1" applyFont="1" applyFill="1" applyBorder="1" applyAlignment="1" applyProtection="1">
      <alignment horizontal="center" vertical="center"/>
      <protection locked="0"/>
    </xf>
    <xf numFmtId="0" fontId="3" fillId="24" borderId="36" xfId="58" applyFont="1" applyFill="1" applyBorder="1" applyAlignment="1" applyProtection="1">
      <alignment horizontal="left" vertical="center" indent="1"/>
      <protection/>
    </xf>
    <xf numFmtId="0" fontId="3" fillId="24" borderId="20" xfId="58" applyFont="1" applyFill="1" applyBorder="1" applyAlignment="1" applyProtection="1">
      <alignment vertical="center" wrapText="1"/>
      <protection/>
    </xf>
    <xf numFmtId="3" fontId="3" fillId="25" borderId="37" xfId="0" applyNumberFormat="1" applyFont="1" applyFill="1" applyBorder="1" applyAlignment="1" applyProtection="1">
      <alignment horizontal="center" vertical="center"/>
      <protection locked="0"/>
    </xf>
    <xf numFmtId="49" fontId="3" fillId="24" borderId="38" xfId="58" applyNumberFormat="1" applyFont="1" applyFill="1" applyBorder="1" applyAlignment="1" applyProtection="1">
      <alignment horizontal="left" vertical="center" indent="1"/>
      <protection/>
    </xf>
    <xf numFmtId="0" fontId="3" fillId="24" borderId="39" xfId="58" applyFont="1" applyFill="1" applyBorder="1" applyAlignment="1" applyProtection="1">
      <alignment horizontal="left" vertical="center" wrapText="1" indent="1"/>
      <protection/>
    </xf>
    <xf numFmtId="0" fontId="3" fillId="24" borderId="38" xfId="58" applyFont="1" applyFill="1" applyBorder="1" applyAlignment="1" applyProtection="1">
      <alignment horizontal="left" vertical="center" indent="1"/>
      <protection/>
    </xf>
    <xf numFmtId="49" fontId="3" fillId="24" borderId="40" xfId="0" applyNumberFormat="1" applyFont="1" applyFill="1" applyBorder="1" applyAlignment="1" applyProtection="1">
      <alignment horizontal="left" vertical="center" wrapText="1" indent="1"/>
      <protection/>
    </xf>
    <xf numFmtId="0" fontId="3" fillId="24" borderId="41" xfId="0" applyNumberFormat="1" applyFont="1" applyFill="1" applyBorder="1" applyAlignment="1" applyProtection="1">
      <alignment vertical="center" wrapText="1"/>
      <protection/>
    </xf>
    <xf numFmtId="49" fontId="3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3" xfId="55" applyFont="1" applyFill="1" applyBorder="1" applyAlignment="1" applyProtection="1">
      <alignment vertical="center" wrapText="1"/>
      <protection/>
    </xf>
    <xf numFmtId="0" fontId="3" fillId="24" borderId="0" xfId="55" applyFont="1" applyFill="1" applyBorder="1" applyAlignment="1" applyProtection="1">
      <alignment vertical="center" wrapText="1"/>
      <protection/>
    </xf>
    <xf numFmtId="0" fontId="3" fillId="24" borderId="15" xfId="55" applyFont="1" applyFill="1" applyBorder="1" applyAlignment="1" applyProtection="1">
      <alignment vertical="center" wrapText="1"/>
      <protection/>
    </xf>
    <xf numFmtId="0" fontId="3" fillId="24" borderId="0" xfId="55" applyFont="1" applyFill="1" applyBorder="1" applyAlignment="1" applyProtection="1">
      <alignment horizontal="right" vertical="center"/>
      <protection/>
    </xf>
    <xf numFmtId="0" fontId="3" fillId="24" borderId="0" xfId="55" applyFont="1" applyFill="1" applyBorder="1" applyAlignment="1" applyProtection="1">
      <alignment vertical="center"/>
      <protection/>
    </xf>
    <xf numFmtId="0" fontId="3" fillId="24" borderId="31" xfId="55" applyFont="1" applyFill="1" applyBorder="1" applyAlignment="1" applyProtection="1">
      <alignment vertical="center" wrapText="1"/>
      <protection/>
    </xf>
    <xf numFmtId="0" fontId="3" fillId="24" borderId="32" xfId="55" applyFont="1" applyFill="1" applyBorder="1" applyAlignment="1" applyProtection="1">
      <alignment vertical="center" wrapText="1"/>
      <protection/>
    </xf>
    <xf numFmtId="0" fontId="3" fillId="24" borderId="33" xfId="55" applyFont="1" applyFill="1" applyBorder="1" applyAlignment="1" applyProtection="1">
      <alignment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9" fillId="24" borderId="42" xfId="42" applyNumberFormat="1" applyFont="1" applyFill="1" applyBorder="1" applyAlignment="1" applyProtection="1">
      <alignment vertical="center" wrapText="1"/>
      <protection/>
    </xf>
    <xf numFmtId="0" fontId="4" fillId="24" borderId="43" xfId="0" applyNumberFormat="1" applyFont="1" applyFill="1" applyBorder="1" applyAlignment="1" applyProtection="1">
      <alignment horizontal="center" vertical="center" wrapText="1"/>
      <protection/>
    </xf>
    <xf numFmtId="0" fontId="4" fillId="24" borderId="44" xfId="0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34" xfId="0" applyNumberFormat="1" applyFont="1" applyFill="1" applyBorder="1" applyAlignment="1" applyProtection="1">
      <alignment horizontal="left" vertical="center" indent="1"/>
      <protection/>
    </xf>
    <xf numFmtId="49" fontId="3" fillId="24" borderId="45" xfId="0" applyNumberFormat="1" applyFont="1" applyFill="1" applyBorder="1" applyAlignment="1" applyProtection="1">
      <alignment horizontal="center" vertical="center" wrapText="1"/>
      <protection/>
    </xf>
    <xf numFmtId="0" fontId="3" fillId="4" borderId="18" xfId="59" applyFont="1" applyFill="1" applyBorder="1" applyAlignment="1" applyProtection="1">
      <alignment horizontal="center" vertical="center" wrapText="1"/>
      <protection/>
    </xf>
    <xf numFmtId="49" fontId="3" fillId="24" borderId="36" xfId="0" applyNumberFormat="1" applyFont="1" applyFill="1" applyBorder="1" applyAlignment="1" applyProtection="1">
      <alignment horizontal="left" vertical="center" indent="1"/>
      <protection/>
    </xf>
    <xf numFmtId="49" fontId="3" fillId="24" borderId="46" xfId="0" applyNumberFormat="1" applyFont="1" applyFill="1" applyBorder="1" applyAlignment="1" applyProtection="1">
      <alignment horizontal="center" vertical="center" wrapText="1"/>
      <protection/>
    </xf>
    <xf numFmtId="4" fontId="3" fillId="25" borderId="37" xfId="0" applyNumberFormat="1" applyFont="1" applyFill="1" applyBorder="1" applyAlignment="1" applyProtection="1">
      <alignment horizontal="center" vertical="center"/>
      <protection locked="0"/>
    </xf>
    <xf numFmtId="4" fontId="3" fillId="4" borderId="37" xfId="0" applyNumberFormat="1" applyFont="1" applyFill="1" applyBorder="1" applyAlignment="1" applyProtection="1">
      <alignment horizontal="center" vertical="center"/>
      <protection/>
    </xf>
    <xf numFmtId="49" fontId="3" fillId="24" borderId="20" xfId="0" applyNumberFormat="1" applyFont="1" applyFill="1" applyBorder="1" applyAlignment="1" applyProtection="1">
      <alignment vertical="center" wrapText="1"/>
      <protection/>
    </xf>
    <xf numFmtId="49" fontId="3" fillId="24" borderId="39" xfId="0" applyNumberFormat="1" applyFont="1" applyFill="1" applyBorder="1" applyAlignment="1" applyProtection="1">
      <alignment vertical="center" wrapText="1"/>
      <protection/>
    </xf>
    <xf numFmtId="0" fontId="3" fillId="25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47" xfId="0" applyNumberFormat="1" applyFont="1" applyFill="1" applyBorder="1" applyAlignment="1" applyProtection="1">
      <alignment horizontal="center" vertical="center" wrapText="1"/>
      <protection/>
    </xf>
    <xf numFmtId="49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3" fillId="24" borderId="48" xfId="0" applyNumberFormat="1" applyFont="1" applyFill="1" applyBorder="1" applyAlignment="1" applyProtection="1">
      <alignment horizontal="left" vertical="center" indent="1"/>
      <protection/>
    </xf>
    <xf numFmtId="164" fontId="3" fillId="25" borderId="37" xfId="0" applyNumberFormat="1" applyFont="1" applyFill="1" applyBorder="1" applyAlignment="1" applyProtection="1">
      <alignment horizontal="center" vertical="center"/>
      <protection locked="0"/>
    </xf>
    <xf numFmtId="49" fontId="3" fillId="24" borderId="36" xfId="57" applyNumberFormat="1" applyFont="1" applyFill="1" applyBorder="1" applyAlignment="1" applyProtection="1">
      <alignment horizontal="left" vertical="center" indent="1"/>
      <protection/>
    </xf>
    <xf numFmtId="0" fontId="3" fillId="24" borderId="46" xfId="57" applyFont="1" applyFill="1" applyBorder="1" applyAlignment="1" applyProtection="1">
      <alignment horizontal="center" vertical="center" wrapText="1"/>
      <protection/>
    </xf>
    <xf numFmtId="164" fontId="3" fillId="4" borderId="37" xfId="0" applyNumberFormat="1" applyFont="1" applyFill="1" applyBorder="1" applyAlignment="1" applyProtection="1">
      <alignment horizontal="center" vertical="center"/>
      <protection/>
    </xf>
    <xf numFmtId="49" fontId="3" fillId="24" borderId="38" xfId="57" applyNumberFormat="1" applyFont="1" applyFill="1" applyBorder="1" applyAlignment="1" applyProtection="1">
      <alignment horizontal="left" vertical="center" indent="1"/>
      <protection/>
    </xf>
    <xf numFmtId="49" fontId="3" fillId="24" borderId="41" xfId="57" applyNumberFormat="1" applyFont="1" applyFill="1" applyBorder="1" applyAlignment="1" applyProtection="1">
      <alignment horizontal="left" vertical="center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/>
      <protection/>
    </xf>
    <xf numFmtId="0" fontId="3" fillId="24" borderId="31" xfId="0" applyNumberFormat="1" applyFont="1" applyFill="1" applyBorder="1" applyAlignment="1" applyProtection="1">
      <alignment/>
      <protection/>
    </xf>
    <xf numFmtId="0" fontId="3" fillId="24" borderId="32" xfId="0" applyNumberFormat="1" applyFont="1" applyFill="1" applyBorder="1" applyAlignment="1" applyProtection="1">
      <alignment/>
      <protection/>
    </xf>
    <xf numFmtId="0" fontId="3" fillId="24" borderId="33" xfId="0" applyNumberFormat="1" applyFont="1" applyFill="1" applyBorder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49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52" xfId="59" applyFont="1" applyFill="1" applyBorder="1" applyAlignment="1" applyProtection="1">
      <alignment horizontal="center" vertical="center" wrapText="1"/>
      <protection/>
    </xf>
    <xf numFmtId="0" fontId="10" fillId="24" borderId="53" xfId="59" applyFont="1" applyFill="1" applyBorder="1" applyAlignment="1" applyProtection="1">
      <alignment horizontal="center" vertical="center" wrapText="1"/>
      <protection/>
    </xf>
    <xf numFmtId="0" fontId="10" fillId="24" borderId="54" xfId="59" applyFont="1" applyFill="1" applyBorder="1" applyAlignment="1" applyProtection="1">
      <alignment horizontal="center" vertical="center" wrapText="1"/>
      <protection/>
    </xf>
    <xf numFmtId="49" fontId="11" fillId="24" borderId="55" xfId="61" applyNumberFormat="1" applyFont="1" applyFill="1" applyBorder="1" applyAlignment="1" applyProtection="1">
      <alignment horizontal="center" vertical="center" wrapText="1"/>
      <protection/>
    </xf>
    <xf numFmtId="49" fontId="11" fillId="24" borderId="56" xfId="61" applyNumberFormat="1" applyFont="1" applyFill="1" applyBorder="1" applyAlignment="1" applyProtection="1">
      <alignment horizontal="center" vertical="center" wrapText="1"/>
      <protection/>
    </xf>
    <xf numFmtId="0" fontId="11" fillId="24" borderId="55" xfId="59" applyFont="1" applyFill="1" applyBorder="1" applyAlignment="1" applyProtection="1">
      <alignment horizontal="center" vertical="center" wrapText="1"/>
      <protection/>
    </xf>
    <xf numFmtId="0" fontId="11" fillId="24" borderId="56" xfId="59" applyFont="1" applyFill="1" applyBorder="1" applyAlignment="1" applyProtection="1">
      <alignment horizontal="center" vertical="center" wrapText="1"/>
      <protection/>
    </xf>
    <xf numFmtId="0" fontId="11" fillId="24" borderId="57" xfId="59" applyFont="1" applyFill="1" applyBorder="1" applyAlignment="1" applyProtection="1">
      <alignment horizontal="center" vertical="center" wrapText="1"/>
      <protection/>
    </xf>
    <xf numFmtId="0" fontId="11" fillId="24" borderId="58" xfId="59" applyFont="1" applyFill="1" applyBorder="1" applyAlignment="1" applyProtection="1">
      <alignment horizontal="center" vertical="center" wrapText="1"/>
      <protection/>
    </xf>
    <xf numFmtId="49" fontId="11" fillId="24" borderId="57" xfId="61" applyNumberFormat="1" applyFont="1" applyFill="1" applyBorder="1" applyAlignment="1" applyProtection="1">
      <alignment horizontal="center" vertical="center" wrapText="1"/>
      <protection/>
    </xf>
    <xf numFmtId="49" fontId="11" fillId="24" borderId="58" xfId="61" applyNumberFormat="1" applyFont="1" applyFill="1" applyBorder="1" applyAlignment="1" applyProtection="1">
      <alignment horizontal="center" vertical="center" wrapText="1"/>
      <protection/>
    </xf>
    <xf numFmtId="0" fontId="4" fillId="24" borderId="41" xfId="60" applyNumberFormat="1" applyFont="1" applyFill="1" applyBorder="1" applyAlignment="1" applyProtection="1">
      <alignment horizontal="center" vertical="center" wrapText="1"/>
      <protection/>
    </xf>
    <xf numFmtId="0" fontId="4" fillId="24" borderId="59" xfId="60" applyNumberFormat="1" applyFont="1" applyFill="1" applyBorder="1" applyAlignment="1" applyProtection="1">
      <alignment horizontal="center" vertical="center" wrapText="1"/>
      <protection/>
    </xf>
    <xf numFmtId="49" fontId="4" fillId="24" borderId="43" xfId="60" applyNumberFormat="1" applyFont="1" applyFill="1" applyBorder="1" applyAlignment="1" applyProtection="1">
      <alignment horizontal="center" vertical="center" wrapText="1"/>
      <protection/>
    </xf>
    <xf numFmtId="49" fontId="4" fillId="24" borderId="44" xfId="60" applyNumberFormat="1" applyFont="1" applyFill="1" applyBorder="1" applyAlignment="1" applyProtection="1">
      <alignment horizontal="center" vertical="center" wrapText="1"/>
      <protection/>
    </xf>
    <xf numFmtId="49" fontId="4" fillId="24" borderId="60" xfId="60" applyNumberFormat="1" applyFont="1" applyFill="1" applyBorder="1" applyAlignment="1" applyProtection="1">
      <alignment horizontal="center" vertical="center" wrapText="1"/>
      <protection/>
    </xf>
    <xf numFmtId="49" fontId="4" fillId="24" borderId="61" xfId="60" applyNumberFormat="1" applyFont="1" applyFill="1" applyBorder="1" applyAlignment="1" applyProtection="1">
      <alignment horizontal="center" vertical="center" wrapText="1"/>
      <protection/>
    </xf>
    <xf numFmtId="49" fontId="4" fillId="24" borderId="47" xfId="60" applyNumberFormat="1" applyFont="1" applyFill="1" applyBorder="1" applyAlignment="1" applyProtection="1">
      <alignment horizontal="center" vertical="center" wrapText="1"/>
      <protection/>
    </xf>
    <xf numFmtId="49" fontId="4" fillId="24" borderId="62" xfId="60" applyNumberFormat="1" applyFont="1" applyFill="1" applyBorder="1" applyAlignment="1" applyProtection="1">
      <alignment horizontal="center" vertical="center" wrapText="1"/>
      <protection/>
    </xf>
    <xf numFmtId="0" fontId="3" fillId="24" borderId="63" xfId="59" applyFont="1" applyFill="1" applyBorder="1" applyAlignment="1" applyProtection="1">
      <alignment horizontal="center" vertical="center" wrapText="1"/>
      <protection/>
    </xf>
    <xf numFmtId="0" fontId="4" fillId="24" borderId="46" xfId="59" applyFont="1" applyFill="1" applyBorder="1" applyAlignment="1" applyProtection="1">
      <alignment horizontal="center" vertical="center" wrapText="1"/>
      <protection/>
    </xf>
    <xf numFmtId="0" fontId="4" fillId="24" borderId="28" xfId="59" applyFont="1" applyFill="1" applyBorder="1" applyAlignment="1" applyProtection="1">
      <alignment horizontal="center" vertical="center" wrapText="1"/>
      <protection/>
    </xf>
    <xf numFmtId="49" fontId="4" fillId="24" borderId="22" xfId="60" applyNumberFormat="1" applyFont="1" applyFill="1" applyBorder="1" applyAlignment="1" applyProtection="1">
      <alignment horizontal="center" vertical="center" wrapText="1"/>
      <protection/>
    </xf>
    <xf numFmtId="0" fontId="4" fillId="24" borderId="43" xfId="60" applyNumberFormat="1" applyFont="1" applyFill="1" applyBorder="1" applyAlignment="1" applyProtection="1">
      <alignment horizontal="center" vertical="center" wrapText="1"/>
      <protection/>
    </xf>
    <xf numFmtId="0" fontId="4" fillId="24" borderId="44" xfId="60" applyNumberFormat="1" applyFont="1" applyFill="1" applyBorder="1" applyAlignment="1" applyProtection="1">
      <alignment horizontal="center" vertical="center" wrapText="1"/>
      <protection/>
    </xf>
    <xf numFmtId="0" fontId="4" fillId="24" borderId="34" xfId="60" applyNumberFormat="1" applyFont="1" applyFill="1" applyBorder="1" applyAlignment="1" applyProtection="1">
      <alignment horizontal="center" vertical="center" wrapText="1"/>
      <protection/>
    </xf>
    <xf numFmtId="0" fontId="4" fillId="24" borderId="35" xfId="60" applyNumberFormat="1" applyFont="1" applyFill="1" applyBorder="1" applyAlignment="1" applyProtection="1">
      <alignment horizontal="center" vertical="center" wrapText="1"/>
      <protection/>
    </xf>
    <xf numFmtId="0" fontId="3" fillId="24" borderId="0" xfId="59" applyFont="1" applyFill="1" applyBorder="1" applyAlignment="1" applyProtection="1">
      <alignment horizontal="right" vertical="center" wrapText="1"/>
      <protection/>
    </xf>
    <xf numFmtId="0" fontId="4" fillId="2" borderId="64" xfId="59" applyFont="1" applyFill="1" applyBorder="1" applyAlignment="1" applyProtection="1">
      <alignment horizontal="center" vertical="center" wrapText="1"/>
      <protection/>
    </xf>
    <xf numFmtId="0" fontId="4" fillId="2" borderId="65" xfId="59" applyFont="1" applyFill="1" applyBorder="1" applyAlignment="1" applyProtection="1">
      <alignment horizontal="center" vertical="center" wrapText="1"/>
      <protection/>
    </xf>
    <xf numFmtId="0" fontId="4" fillId="2" borderId="66" xfId="59" applyFont="1" applyFill="1" applyBorder="1" applyAlignment="1" applyProtection="1">
      <alignment horizontal="center" vertical="center" wrapText="1"/>
      <protection/>
    </xf>
    <xf numFmtId="0" fontId="4" fillId="24" borderId="22" xfId="59" applyFont="1" applyFill="1" applyBorder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31" xfId="0" applyNumberFormat="1" applyFont="1" applyFill="1" applyBorder="1" applyAlignment="1" applyProtection="1">
      <alignment horizontal="center" vertical="center" wrapText="1"/>
      <protection/>
    </xf>
    <xf numFmtId="0" fontId="3" fillId="2" borderId="32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NumberFormat="1" applyFont="1" applyFill="1" applyBorder="1" applyAlignment="1" applyProtection="1">
      <alignment horizontal="center" vertical="center" wrapText="1"/>
      <protection/>
    </xf>
    <xf numFmtId="49" fontId="3" fillId="24" borderId="46" xfId="0" applyNumberFormat="1" applyFont="1" applyFill="1" applyBorder="1" applyAlignment="1" applyProtection="1">
      <alignment horizontal="left" vertical="center" wrapText="1" indent="1"/>
      <protection/>
    </xf>
    <xf numFmtId="49" fontId="3" fillId="24" borderId="67" xfId="0" applyNumberFormat="1" applyFont="1" applyFill="1" applyBorder="1" applyAlignment="1" applyProtection="1">
      <alignment horizontal="left" vertical="center" wrapText="1" indent="1"/>
      <protection/>
    </xf>
    <xf numFmtId="0" fontId="4" fillId="24" borderId="44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45" xfId="0" applyNumberFormat="1" applyFont="1" applyFill="1" applyBorder="1" applyAlignment="1" applyProtection="1">
      <alignment horizontal="left" vertical="center" wrapText="1"/>
      <protection/>
    </xf>
    <xf numFmtId="49" fontId="3" fillId="24" borderId="68" xfId="0" applyNumberFormat="1" applyFont="1" applyFill="1" applyBorder="1" applyAlignment="1" applyProtection="1">
      <alignment horizontal="left" vertical="center" wrapText="1"/>
      <protection/>
    </xf>
    <xf numFmtId="49" fontId="3" fillId="24" borderId="46" xfId="0" applyNumberFormat="1" applyFont="1" applyFill="1" applyBorder="1" applyAlignment="1" applyProtection="1">
      <alignment horizontal="left" vertical="center" wrapText="1"/>
      <protection/>
    </xf>
    <xf numFmtId="49" fontId="3" fillId="24" borderId="67" xfId="0" applyNumberFormat="1" applyFont="1" applyFill="1" applyBorder="1" applyAlignment="1" applyProtection="1">
      <alignment horizontal="left" vertical="center" wrapText="1"/>
      <protection/>
    </xf>
    <xf numFmtId="49" fontId="3" fillId="24" borderId="38" xfId="0" applyNumberFormat="1" applyFont="1" applyFill="1" applyBorder="1" applyAlignment="1" applyProtection="1">
      <alignment horizontal="left" vertical="center" indent="1"/>
      <protection/>
    </xf>
    <xf numFmtId="49" fontId="3" fillId="24" borderId="69" xfId="0" applyNumberFormat="1" applyFont="1" applyFill="1" applyBorder="1" applyAlignment="1" applyProtection="1">
      <alignment horizontal="left" vertical="center" indent="1"/>
      <protection/>
    </xf>
    <xf numFmtId="49" fontId="3" fillId="24" borderId="48" xfId="0" applyNumberFormat="1" applyFont="1" applyFill="1" applyBorder="1" applyAlignment="1" applyProtection="1">
      <alignment horizontal="left" vertical="center" indent="1"/>
      <protection/>
    </xf>
    <xf numFmtId="49" fontId="3" fillId="24" borderId="46" xfId="0" applyNumberFormat="1" applyFont="1" applyFill="1" applyBorder="1" applyAlignment="1" applyProtection="1">
      <alignment horizontal="left" vertical="center" wrapText="1" indent="2"/>
      <protection/>
    </xf>
    <xf numFmtId="49" fontId="3" fillId="24" borderId="67" xfId="0" applyNumberFormat="1" applyFont="1" applyFill="1" applyBorder="1" applyAlignment="1" applyProtection="1">
      <alignment horizontal="left" vertical="center" wrapText="1" indent="2"/>
      <protection/>
    </xf>
    <xf numFmtId="0" fontId="3" fillId="24" borderId="46" xfId="57" applyFont="1" applyFill="1" applyBorder="1" applyAlignment="1" applyProtection="1">
      <alignment horizontal="left" vertical="center" wrapText="1" indent="1"/>
      <protection/>
    </xf>
    <xf numFmtId="0" fontId="3" fillId="24" borderId="67" xfId="57" applyFont="1" applyFill="1" applyBorder="1" applyAlignment="1" applyProtection="1">
      <alignment horizontal="left" vertical="center" wrapText="1" indent="1"/>
      <protection/>
    </xf>
    <xf numFmtId="49" fontId="3" fillId="24" borderId="46" xfId="0" applyNumberFormat="1" applyFont="1" applyFill="1" applyBorder="1" applyAlignment="1" applyProtection="1">
      <alignment vertical="center" wrapText="1"/>
      <protection/>
    </xf>
    <xf numFmtId="49" fontId="3" fillId="24" borderId="67" xfId="0" applyNumberFormat="1" applyFont="1" applyFill="1" applyBorder="1" applyAlignment="1" applyProtection="1">
      <alignment vertical="center" wrapText="1"/>
      <protection/>
    </xf>
    <xf numFmtId="0" fontId="3" fillId="24" borderId="46" xfId="57" applyFont="1" applyFill="1" applyBorder="1" applyAlignment="1" applyProtection="1">
      <alignment vertical="center" wrapText="1"/>
      <protection/>
    </xf>
    <xf numFmtId="0" fontId="3" fillId="24" borderId="67" xfId="57" applyFont="1" applyFill="1" applyBorder="1" applyAlignment="1" applyProtection="1">
      <alignment vertical="center" wrapText="1"/>
      <protection/>
    </xf>
    <xf numFmtId="49" fontId="3" fillId="24" borderId="49" xfId="0" applyNumberFormat="1" applyFont="1" applyFill="1" applyBorder="1" applyAlignment="1" applyProtection="1">
      <alignment vertical="center" wrapText="1"/>
      <protection/>
    </xf>
    <xf numFmtId="49" fontId="3" fillId="24" borderId="7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EE.RGEN.2.73 (17.11.2009)" xfId="54"/>
    <cellStyle name="Обычный_Forma_5_Книга4" xfId="55"/>
    <cellStyle name="Обычный_PRIL1.ELECTR" xfId="56"/>
    <cellStyle name="Обычный_ВО показатели" xfId="57"/>
    <cellStyle name="Обычный_ВО характеристики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34</xdr:row>
      <xdr:rowOff>38100</xdr:rowOff>
    </xdr:from>
    <xdr:to>
      <xdr:col>2</xdr:col>
      <xdr:colOff>1828800</xdr:colOff>
      <xdr:row>34</xdr:row>
      <xdr:rowOff>190500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84105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1828800</xdr:colOff>
      <xdr:row>34</xdr:row>
      <xdr:rowOff>38100</xdr:rowOff>
    </xdr:from>
    <xdr:to>
      <xdr:col>3</xdr:col>
      <xdr:colOff>1828800</xdr:colOff>
      <xdr:row>34</xdr:row>
      <xdr:rowOff>190500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105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30</xdr:row>
      <xdr:rowOff>142875</xdr:rowOff>
    </xdr:from>
    <xdr:to>
      <xdr:col>2</xdr:col>
      <xdr:colOff>1828800</xdr:colOff>
      <xdr:row>30</xdr:row>
      <xdr:rowOff>171450</xdr:rowOff>
    </xdr:to>
    <xdr:pic macro="[1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943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30</xdr:row>
      <xdr:rowOff>66675</xdr:rowOff>
    </xdr:from>
    <xdr:to>
      <xdr:col>3</xdr:col>
      <xdr:colOff>1866900</xdr:colOff>
      <xdr:row>30</xdr:row>
      <xdr:rowOff>142875</xdr:rowOff>
    </xdr:to>
    <xdr:pic macro="[1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68675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&#1090;&#1077;&#1087;&#1083;&#1086;\&#1050;&#1086;&#1087;&#1080;&#1103;%20JKH_OPEN_INFO_BALANCE_WARM\JKH.OPEN.INFO.BALANCE.WARM_v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  <sheetName val="JKH.OPEN.INFO.BALANCE.WARM_v4"/>
    </sheetNames>
    <definedNames>
      <definedName name="modInfo.InfoForMOInTitle"/>
      <definedName name="modInfo.InfoForMRInTitle"/>
      <definedName name="modInfo.InfSKIInTitle"/>
      <definedName name="modInfo.InfSKINumberInTitle"/>
    </definedNames>
    <sheetDataSet>
      <sheetData sheetId="0">
        <row r="2">
          <cell r="J2" t="str">
            <v>Код шаблона: JKH.OPEN.INFO.BALANCE.WARM</v>
          </cell>
        </row>
        <row r="3">
          <cell r="J3" t="str">
            <v>Версия 4.1</v>
          </cell>
        </row>
      </sheetData>
      <sheetData sheetId="2"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A2" t="str">
            <v>да</v>
          </cell>
          <cell r="C2">
            <v>2006</v>
          </cell>
          <cell r="K2" t="str">
            <v>газ природный по регулируемой цене</v>
          </cell>
          <cell r="M2" t="str">
            <v>отчетность представлена без НДС</v>
          </cell>
          <cell r="O2" t="str">
            <v>торги/аукционы</v>
          </cell>
        </row>
        <row r="3">
          <cell r="A3" t="str">
            <v>нет</v>
          </cell>
          <cell r="C3">
            <v>2007</v>
          </cell>
          <cell r="K3" t="str">
            <v>газ природный по нерегулируемой цене</v>
          </cell>
          <cell r="M3" t="str">
            <v>отчетность представлена с учетом освобождения от НДС</v>
          </cell>
          <cell r="O3" t="str">
            <v>прямые договора без торгов</v>
          </cell>
        </row>
        <row r="4">
          <cell r="C4">
            <v>2008</v>
          </cell>
          <cell r="K4" t="str">
            <v>газ сжиженный</v>
          </cell>
          <cell r="M4" t="str">
            <v>отчетность представлена с НДС</v>
          </cell>
          <cell r="O4" t="str">
            <v>прочее</v>
          </cell>
        </row>
        <row r="5">
          <cell r="C5">
            <v>2009</v>
          </cell>
          <cell r="K5" t="str">
            <v>газовый конденсат</v>
          </cell>
        </row>
        <row r="6">
          <cell r="C6">
            <v>2010</v>
          </cell>
          <cell r="K6" t="str">
            <v>гшз</v>
          </cell>
        </row>
        <row r="7">
          <cell r="C7">
            <v>2011</v>
          </cell>
          <cell r="K7" t="str">
            <v>мазут</v>
          </cell>
        </row>
        <row r="8">
          <cell r="C8">
            <v>2012</v>
          </cell>
          <cell r="K8" t="str">
            <v>нефть</v>
          </cell>
        </row>
        <row r="9">
          <cell r="C9">
            <v>2013</v>
          </cell>
          <cell r="K9" t="str">
            <v>дизельное топливо</v>
          </cell>
        </row>
        <row r="10">
          <cell r="C10">
            <v>2014</v>
          </cell>
          <cell r="K10" t="str">
            <v>уголь бурый</v>
          </cell>
        </row>
        <row r="11">
          <cell r="C11">
            <v>2015</v>
          </cell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6">
        <row r="2">
          <cell r="D2" t="str">
            <v>Алексинский муниципальный район</v>
          </cell>
        </row>
        <row r="3">
          <cell r="D3" t="str">
            <v>Арсеньевский муниципальный район</v>
          </cell>
        </row>
        <row r="4">
          <cell r="D4" t="str">
            <v>Белевский муниципальный район</v>
          </cell>
        </row>
        <row r="5">
          <cell r="D5" t="str">
            <v>Богородицкий муниципальный район</v>
          </cell>
        </row>
        <row r="6">
          <cell r="D6" t="str">
            <v>Веневский муниципальный район</v>
          </cell>
        </row>
        <row r="7">
          <cell r="D7" t="str">
            <v>Воловский муниципальный район</v>
          </cell>
        </row>
        <row r="8">
          <cell r="D8" t="str">
            <v>Дубенский муниципальный район</v>
          </cell>
        </row>
        <row r="9">
          <cell r="D9" t="str">
            <v>Ефремовский муниципальный район</v>
          </cell>
        </row>
        <row r="10">
          <cell r="D10" t="str">
            <v>Заокский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Кимовский муниципальный район</v>
          </cell>
        </row>
        <row r="13">
          <cell r="D13" t="str">
            <v>Киреевский муниципальный район</v>
          </cell>
        </row>
        <row r="14">
          <cell r="D14" t="str">
            <v>Куркинский муниципальный район</v>
          </cell>
        </row>
        <row r="15">
          <cell r="D15" t="str">
            <v>Ленинский муниципальный район</v>
          </cell>
        </row>
        <row r="16">
          <cell r="D16" t="str">
            <v>Новомосковский муниципальный район</v>
          </cell>
        </row>
        <row r="17">
          <cell r="D17" t="str">
            <v>Одоевский муниципальный район</v>
          </cell>
        </row>
        <row r="18">
          <cell r="D18" t="str">
            <v>Плавский муниципальный район</v>
          </cell>
        </row>
        <row r="19">
          <cell r="D19" t="str">
            <v>Рабочий поселок Новогуровский</v>
          </cell>
        </row>
        <row r="20">
          <cell r="D20" t="str">
            <v>Суворовский муниципальный район</v>
          </cell>
        </row>
        <row r="21">
          <cell r="D21" t="str">
            <v>Тепло-Огаревский муниципальный район</v>
          </cell>
        </row>
        <row r="22">
          <cell r="D22" t="str">
            <v>Узловский муниципальный район</v>
          </cell>
        </row>
        <row r="23">
          <cell r="D23" t="str">
            <v>Чернский муниципальный район</v>
          </cell>
        </row>
        <row r="24">
          <cell r="D24" t="str">
            <v>Щекинский муниципальный район</v>
          </cell>
        </row>
        <row r="25">
          <cell r="D25" t="str">
            <v>Ясногорский муниципальный район</v>
          </cell>
        </row>
        <row r="26">
          <cell r="D26" t="str">
            <v>город Донской</v>
          </cell>
        </row>
        <row r="27">
          <cell r="D27" t="str">
            <v>город Тула</v>
          </cell>
        </row>
        <row r="162">
          <cell r="B162" t="str">
            <v>Головеньковское</v>
          </cell>
        </row>
        <row r="163">
          <cell r="B163" t="str">
            <v>Город Советск</v>
          </cell>
        </row>
        <row r="164">
          <cell r="B164" t="str">
            <v>Город Щекино</v>
          </cell>
        </row>
        <row r="165">
          <cell r="B165" t="str">
            <v>Костомаровское</v>
          </cell>
        </row>
        <row r="166">
          <cell r="B166" t="str">
            <v>Крапивенское</v>
          </cell>
        </row>
        <row r="167">
          <cell r="B167" t="str">
            <v>Лазаревское</v>
          </cell>
        </row>
        <row r="168">
          <cell r="B168" t="str">
            <v>Ломинцевское</v>
          </cell>
        </row>
        <row r="169">
          <cell r="B169" t="str">
            <v>Рабочий поселок Первомайский</v>
          </cell>
        </row>
        <row r="170">
          <cell r="B170" t="str">
            <v>Щекинский муниципальный район</v>
          </cell>
        </row>
        <row r="171">
          <cell r="B171" t="str">
            <v>рабочий поселок Огаревка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B1">
      <selection activeCell="D70" sqref="D70"/>
    </sheetView>
  </sheetViews>
  <sheetFormatPr defaultColWidth="9.140625" defaultRowHeight="15"/>
  <cols>
    <col min="1" max="1" width="30.8515625" style="1" customWidth="1"/>
    <col min="2" max="2" width="3.140625" style="52" customWidth="1"/>
    <col min="3" max="3" width="27.421875" style="52" customWidth="1"/>
    <col min="4" max="4" width="30.8515625" style="52" customWidth="1"/>
    <col min="5" max="5" width="30.8515625" style="57" customWidth="1"/>
    <col min="6" max="6" width="12.00390625" style="52" customWidth="1"/>
  </cols>
  <sheetData>
    <row r="1" spans="2:6" ht="15">
      <c r="B1" s="1"/>
      <c r="C1" s="1"/>
      <c r="D1" s="1"/>
      <c r="E1" s="2"/>
      <c r="F1" s="3" t="str">
        <f>codeTemplate</f>
        <v>Код шаблона: JKH.OPEN.INFO.BALANCE.WARM</v>
      </c>
    </row>
    <row r="2" spans="2:6" ht="15">
      <c r="B2" s="4"/>
      <c r="C2" s="5"/>
      <c r="D2" s="6"/>
      <c r="E2" s="158" t="str">
        <f>version</f>
        <v>Версия 4.1</v>
      </c>
      <c r="F2" s="158"/>
    </row>
    <row r="3" spans="2:6" ht="35.25" customHeight="1" thickBot="1">
      <c r="B3" s="159" t="s">
        <v>0</v>
      </c>
      <c r="C3" s="160"/>
      <c r="D3" s="160"/>
      <c r="E3" s="160"/>
      <c r="F3" s="161"/>
    </row>
    <row r="4" spans="2:6" ht="15">
      <c r="B4" s="6"/>
      <c r="C4" s="6"/>
      <c r="D4" s="6"/>
      <c r="E4" s="7"/>
      <c r="F4" s="6"/>
    </row>
    <row r="5" spans="2:6" ht="15">
      <c r="B5" s="8"/>
      <c r="C5" s="9"/>
      <c r="D5" s="9"/>
      <c r="E5" s="10"/>
      <c r="F5" s="11"/>
    </row>
    <row r="6" spans="2:6" ht="15.75" thickBot="1">
      <c r="B6" s="12"/>
      <c r="C6" s="162" t="s">
        <v>1</v>
      </c>
      <c r="D6" s="162"/>
      <c r="E6" s="13" t="s">
        <v>2</v>
      </c>
      <c r="F6" s="14"/>
    </row>
    <row r="7" spans="2:6" ht="15">
      <c r="B7" s="12"/>
      <c r="C7" s="15"/>
      <c r="D7" s="15"/>
      <c r="E7" s="15"/>
      <c r="F7" s="14"/>
    </row>
    <row r="8" spans="2:6" ht="15.75" thickBot="1">
      <c r="B8" s="16"/>
      <c r="C8" s="153" t="s">
        <v>3</v>
      </c>
      <c r="D8" s="153"/>
      <c r="E8" s="17" t="s">
        <v>4</v>
      </c>
      <c r="F8" s="14"/>
    </row>
    <row r="9" spans="2:6" ht="15">
      <c r="B9" s="16"/>
      <c r="C9" s="18"/>
      <c r="D9" s="5"/>
      <c r="E9" s="19"/>
      <c r="F9" s="20"/>
    </row>
    <row r="10" spans="2:6" ht="15.75" thickBot="1">
      <c r="B10" s="16"/>
      <c r="C10" s="153" t="s">
        <v>5</v>
      </c>
      <c r="D10" s="153"/>
      <c r="E10" s="17" t="s">
        <v>6</v>
      </c>
      <c r="F10" s="14"/>
    </row>
    <row r="11" spans="2:6" ht="15">
      <c r="B11" s="16"/>
      <c r="C11" s="18"/>
      <c r="D11" s="5"/>
      <c r="E11" s="19"/>
      <c r="F11" s="20"/>
    </row>
    <row r="12" spans="2:6" ht="15.75" thickBot="1">
      <c r="B12" s="16"/>
      <c r="C12" s="153" t="s">
        <v>7</v>
      </c>
      <c r="D12" s="153"/>
      <c r="E12" s="21">
        <v>2011</v>
      </c>
      <c r="F12" s="14"/>
    </row>
    <row r="13" spans="2:6" ht="15">
      <c r="B13" s="16"/>
      <c r="C13" s="22"/>
      <c r="D13" s="5"/>
      <c r="E13" s="7"/>
      <c r="F13" s="23"/>
    </row>
    <row r="14" spans="2:6" ht="15.75" thickBot="1">
      <c r="B14" s="16"/>
      <c r="C14" s="153" t="s">
        <v>8</v>
      </c>
      <c r="D14" s="153"/>
      <c r="E14" s="17" t="s">
        <v>6</v>
      </c>
      <c r="F14" s="23"/>
    </row>
    <row r="15" spans="2:6" ht="15">
      <c r="B15" s="16"/>
      <c r="C15" s="22"/>
      <c r="D15" s="22"/>
      <c r="E15" s="22"/>
      <c r="F15" s="23"/>
    </row>
    <row r="16" spans="2:6" ht="47.25" customHeight="1" thickBot="1">
      <c r="B16" s="16"/>
      <c r="C16" s="154" t="s">
        <v>9</v>
      </c>
      <c r="D16" s="155"/>
      <c r="E16" s="25" t="s">
        <v>10</v>
      </c>
      <c r="F16" s="14"/>
    </row>
    <row r="17" spans="2:6" ht="15">
      <c r="B17" s="16"/>
      <c r="C17" s="22"/>
      <c r="D17" s="22"/>
      <c r="E17" s="22"/>
      <c r="F17" s="14"/>
    </row>
    <row r="18" spans="2:6" ht="15.75" thickBot="1">
      <c r="B18" s="16"/>
      <c r="C18" s="154" t="s">
        <v>11</v>
      </c>
      <c r="D18" s="155"/>
      <c r="E18" s="26"/>
      <c r="F18" s="24"/>
    </row>
    <row r="19" spans="2:6" ht="15">
      <c r="B19" s="16"/>
      <c r="C19" s="22"/>
      <c r="D19" s="22"/>
      <c r="E19" s="22"/>
      <c r="F19" s="14"/>
    </row>
    <row r="20" spans="2:6" ht="15">
      <c r="B20" s="16"/>
      <c r="C20" s="156" t="s">
        <v>12</v>
      </c>
      <c r="D20" s="157"/>
      <c r="E20" s="27" t="s">
        <v>13</v>
      </c>
      <c r="F20" s="24"/>
    </row>
    <row r="21" spans="2:6" ht="15.75" thickBot="1">
      <c r="B21" s="16"/>
      <c r="C21" s="142" t="s">
        <v>14</v>
      </c>
      <c r="D21" s="143"/>
      <c r="E21" s="28" t="s">
        <v>15</v>
      </c>
      <c r="F21" s="24"/>
    </row>
    <row r="22" spans="2:6" ht="15">
      <c r="B22" s="16"/>
      <c r="C22" s="22"/>
      <c r="D22" s="22"/>
      <c r="E22" s="22"/>
      <c r="F22" s="14"/>
    </row>
    <row r="23" spans="2:6" ht="40.5" customHeight="1" thickBot="1">
      <c r="B23" s="16"/>
      <c r="C23" s="144" t="s">
        <v>16</v>
      </c>
      <c r="D23" s="145"/>
      <c r="E23" s="29" t="s">
        <v>17</v>
      </c>
      <c r="F23" s="24"/>
    </row>
    <row r="24" spans="2:6" ht="15">
      <c r="B24" s="16"/>
      <c r="C24" s="22"/>
      <c r="D24" s="22"/>
      <c r="E24" s="22"/>
      <c r="F24" s="14"/>
    </row>
    <row r="25" spans="2:6" ht="15.75" thickBot="1">
      <c r="B25" s="16"/>
      <c r="C25" s="144" t="s">
        <v>18</v>
      </c>
      <c r="D25" s="145"/>
      <c r="E25" s="30" t="s">
        <v>6</v>
      </c>
      <c r="F25" s="24"/>
    </row>
    <row r="26" spans="2:6" ht="15">
      <c r="B26" s="16"/>
      <c r="C26" s="22"/>
      <c r="D26" s="22"/>
      <c r="E26" s="22"/>
      <c r="F26" s="14"/>
    </row>
    <row r="27" spans="2:6" ht="15.75" thickBot="1">
      <c r="B27" s="16"/>
      <c r="C27" s="144" t="s">
        <v>19</v>
      </c>
      <c r="D27" s="145"/>
      <c r="E27" s="30" t="s">
        <v>20</v>
      </c>
      <c r="F27" s="24"/>
    </row>
    <row r="28" spans="2:6" ht="15">
      <c r="B28" s="16"/>
      <c r="C28" s="22"/>
      <c r="D28" s="22"/>
      <c r="E28" s="22"/>
      <c r="F28" s="14"/>
    </row>
    <row r="29" spans="2:6" ht="15.75" thickBot="1">
      <c r="B29" s="16"/>
      <c r="C29" s="146" t="s">
        <v>21</v>
      </c>
      <c r="D29" s="147"/>
      <c r="E29" s="17" t="s">
        <v>6</v>
      </c>
      <c r="F29" s="24"/>
    </row>
    <row r="30" spans="2:6" ht="15">
      <c r="B30" s="16"/>
      <c r="C30" s="22"/>
      <c r="D30" s="22"/>
      <c r="E30" s="22"/>
      <c r="F30" s="24"/>
    </row>
    <row r="31" spans="2:6" ht="11.25">
      <c r="B31" s="16"/>
      <c r="C31" s="148" t="s">
        <v>22</v>
      </c>
      <c r="D31" s="31" t="s">
        <v>23</v>
      </c>
      <c r="E31" s="32">
        <v>1</v>
      </c>
      <c r="F31" s="24"/>
    </row>
    <row r="32" spans="2:6" ht="23.25" thickBot="1">
      <c r="B32" s="16"/>
      <c r="C32" s="149"/>
      <c r="D32" s="33" t="s">
        <v>24</v>
      </c>
      <c r="E32" s="17" t="s">
        <v>25</v>
      </c>
      <c r="F32" s="24"/>
    </row>
    <row r="33" spans="2:6" ht="15">
      <c r="B33" s="16"/>
      <c r="C33" s="150"/>
      <c r="D33" s="150"/>
      <c r="E33" s="150"/>
      <c r="F33" s="24"/>
    </row>
    <row r="34" spans="1:6" ht="74.25" customHeight="1">
      <c r="A34" s="34"/>
      <c r="B34" s="16"/>
      <c r="C34" s="35" t="s">
        <v>26</v>
      </c>
      <c r="D34" s="151" t="s">
        <v>27</v>
      </c>
      <c r="E34" s="152"/>
      <c r="F34" s="14"/>
    </row>
    <row r="35" spans="1:6" ht="15">
      <c r="A35" s="34"/>
      <c r="B35" s="16"/>
      <c r="C35" s="36" t="s">
        <v>28</v>
      </c>
      <c r="D35" s="37" t="s">
        <v>29</v>
      </c>
      <c r="E35" s="38" t="s">
        <v>30</v>
      </c>
      <c r="F35" s="14"/>
    </row>
    <row r="36" spans="1:6" ht="15">
      <c r="A36" s="127"/>
      <c r="B36" s="16"/>
      <c r="C36" s="128" t="s">
        <v>31</v>
      </c>
      <c r="D36" s="39" t="s">
        <v>32</v>
      </c>
      <c r="E36" s="40" t="s">
        <v>33</v>
      </c>
      <c r="F36" s="14"/>
    </row>
    <row r="37" spans="1:6" ht="15">
      <c r="A37" s="127"/>
      <c r="B37" s="41"/>
      <c r="C37" s="129"/>
      <c r="D37" s="39" t="s">
        <v>34</v>
      </c>
      <c r="E37" s="40" t="s">
        <v>35</v>
      </c>
      <c r="F37" s="42"/>
    </row>
    <row r="38" spans="1:6" ht="15">
      <c r="A38" s="127"/>
      <c r="B38" s="16"/>
      <c r="C38" s="130"/>
      <c r="D38" s="43"/>
      <c r="E38" s="44"/>
      <c r="F38" s="45"/>
    </row>
    <row r="39" spans="2:6" ht="15">
      <c r="B39" s="16"/>
      <c r="C39" s="22"/>
      <c r="D39" s="6"/>
      <c r="E39" s="46"/>
      <c r="F39" s="24"/>
    </row>
    <row r="40" spans="2:6" ht="15">
      <c r="B40" s="47"/>
      <c r="C40" s="131" t="s">
        <v>36</v>
      </c>
      <c r="D40" s="132"/>
      <c r="E40" s="133"/>
      <c r="F40" s="14"/>
    </row>
    <row r="41" spans="2:6" ht="39" customHeight="1">
      <c r="B41" s="47"/>
      <c r="C41" s="138" t="s">
        <v>37</v>
      </c>
      <c r="D41" s="139"/>
      <c r="E41" s="48" t="s">
        <v>38</v>
      </c>
      <c r="F41" s="14"/>
    </row>
    <row r="42" spans="2:6" ht="41.25" customHeight="1" thickBot="1">
      <c r="B42" s="47"/>
      <c r="C42" s="136" t="s">
        <v>39</v>
      </c>
      <c r="D42" s="137"/>
      <c r="E42" s="48" t="s">
        <v>38</v>
      </c>
      <c r="F42" s="14"/>
    </row>
    <row r="43" spans="2:6" ht="15">
      <c r="B43" s="47"/>
      <c r="C43" s="49"/>
      <c r="D43" s="50"/>
      <c r="E43" s="50"/>
      <c r="F43" s="14"/>
    </row>
    <row r="44" spans="2:6" ht="15">
      <c r="B44" s="47"/>
      <c r="C44" s="131" t="s">
        <v>40</v>
      </c>
      <c r="D44" s="132"/>
      <c r="E44" s="133"/>
      <c r="F44" s="14"/>
    </row>
    <row r="45" spans="2:6" ht="30.75" customHeight="1">
      <c r="B45" s="47"/>
      <c r="C45" s="138" t="s">
        <v>41</v>
      </c>
      <c r="D45" s="139"/>
      <c r="E45" s="48" t="s">
        <v>42</v>
      </c>
      <c r="F45" s="14"/>
    </row>
    <row r="46" spans="2:6" ht="15.75" thickBot="1">
      <c r="B46" s="47"/>
      <c r="C46" s="136" t="s">
        <v>43</v>
      </c>
      <c r="D46" s="137"/>
      <c r="E46" s="51" t="s">
        <v>44</v>
      </c>
      <c r="F46" s="14"/>
    </row>
    <row r="47" spans="2:6" ht="15">
      <c r="B47" s="47"/>
      <c r="C47" s="49"/>
      <c r="D47" s="50"/>
      <c r="E47" s="50"/>
      <c r="F47" s="14"/>
    </row>
    <row r="48" spans="2:6" ht="15">
      <c r="B48" s="47"/>
      <c r="C48" s="131" t="s">
        <v>45</v>
      </c>
      <c r="D48" s="132"/>
      <c r="E48" s="133"/>
      <c r="F48" s="14"/>
    </row>
    <row r="49" spans="2:6" ht="24" customHeight="1">
      <c r="B49" s="47"/>
      <c r="C49" s="138" t="s">
        <v>41</v>
      </c>
      <c r="D49" s="139"/>
      <c r="E49" s="48" t="s">
        <v>46</v>
      </c>
      <c r="F49" s="14"/>
    </row>
    <row r="50" spans="2:6" ht="15.75" thickBot="1">
      <c r="B50" s="47"/>
      <c r="C50" s="136" t="s">
        <v>43</v>
      </c>
      <c r="D50" s="137"/>
      <c r="E50" s="51" t="s">
        <v>47</v>
      </c>
      <c r="F50" s="14"/>
    </row>
    <row r="51" spans="1:6" ht="15">
      <c r="A51" s="52"/>
      <c r="B51" s="47"/>
      <c r="C51" s="49"/>
      <c r="D51" s="50"/>
      <c r="E51" s="50"/>
      <c r="F51" s="14"/>
    </row>
    <row r="52" spans="1:6" ht="15">
      <c r="A52" s="52"/>
      <c r="B52" s="47"/>
      <c r="C52" s="131" t="s">
        <v>48</v>
      </c>
      <c r="D52" s="132"/>
      <c r="E52" s="133"/>
      <c r="F52" s="14"/>
    </row>
    <row r="53" spans="1:6" ht="33" customHeight="1">
      <c r="A53" s="52"/>
      <c r="B53" s="47"/>
      <c r="C53" s="138" t="s">
        <v>41</v>
      </c>
      <c r="D53" s="139"/>
      <c r="E53" s="48" t="s">
        <v>49</v>
      </c>
      <c r="F53" s="14"/>
    </row>
    <row r="54" spans="1:6" ht="15">
      <c r="A54" s="52"/>
      <c r="B54" s="47"/>
      <c r="C54" s="140" t="s">
        <v>50</v>
      </c>
      <c r="D54" s="141"/>
      <c r="E54" s="48" t="s">
        <v>51</v>
      </c>
      <c r="F54" s="14"/>
    </row>
    <row r="55" spans="1:6" ht="15.75" thickBot="1">
      <c r="A55" s="52"/>
      <c r="B55" s="47"/>
      <c r="C55" s="140" t="s">
        <v>43</v>
      </c>
      <c r="D55" s="141"/>
      <c r="E55" s="51" t="s">
        <v>44</v>
      </c>
      <c r="F55" s="14"/>
    </row>
    <row r="56" spans="1:6" ht="24.75" customHeight="1" thickBot="1">
      <c r="A56" s="52"/>
      <c r="B56" s="47"/>
      <c r="C56" s="134" t="s">
        <v>52</v>
      </c>
      <c r="D56" s="135"/>
      <c r="E56" s="51" t="s">
        <v>53</v>
      </c>
      <c r="F56" s="14"/>
    </row>
    <row r="57" spans="2:6" ht="15.75" thickBot="1">
      <c r="B57" s="53"/>
      <c r="C57" s="54"/>
      <c r="D57" s="54"/>
      <c r="E57" s="55"/>
      <c r="F57" s="56"/>
    </row>
    <row r="59" spans="1:5" ht="15">
      <c r="A59" s="52"/>
      <c r="E59" s="52"/>
    </row>
    <row r="60" spans="1:5" ht="15">
      <c r="A60" s="52"/>
      <c r="E60" s="52"/>
    </row>
  </sheetData>
  <sheetProtection/>
  <mergeCells count="34">
    <mergeCell ref="C20:D20"/>
    <mergeCell ref="E2:F2"/>
    <mergeCell ref="B3:F3"/>
    <mergeCell ref="C6:D6"/>
    <mergeCell ref="C8:D8"/>
    <mergeCell ref="C10:D10"/>
    <mergeCell ref="C12:D12"/>
    <mergeCell ref="C14:D14"/>
    <mergeCell ref="C16:D16"/>
    <mergeCell ref="C18:D18"/>
    <mergeCell ref="C55:D55"/>
    <mergeCell ref="C41:D41"/>
    <mergeCell ref="C21:D21"/>
    <mergeCell ref="C23:D23"/>
    <mergeCell ref="C25:D25"/>
    <mergeCell ref="C27:D27"/>
    <mergeCell ref="C29:D29"/>
    <mergeCell ref="C31:C32"/>
    <mergeCell ref="C33:E33"/>
    <mergeCell ref="D34:E34"/>
    <mergeCell ref="C50:D50"/>
    <mergeCell ref="C52:E52"/>
    <mergeCell ref="C53:D53"/>
    <mergeCell ref="C54:D54"/>
    <mergeCell ref="A36:A38"/>
    <mergeCell ref="C36:C38"/>
    <mergeCell ref="C40:E40"/>
    <mergeCell ref="C56:D56"/>
    <mergeCell ref="C42:D42"/>
    <mergeCell ref="C44:E44"/>
    <mergeCell ref="C45:D45"/>
    <mergeCell ref="C46:D46"/>
    <mergeCell ref="C48:E48"/>
    <mergeCell ref="C49:D49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6:D37">
      <formula1>MO_LIST_24</formula1>
    </dataValidation>
    <dataValidation type="list" allowBlank="1" showInputMessage="1" showErrorMessage="1" prompt="Выберите значение из списка" error="Выберите значение из списка" sqref="E12">
      <formula1>YEAR</formula1>
    </dataValidation>
    <dataValidation type="list" allowBlank="1" showInputMessage="1" showErrorMessage="1" prompt="Выберите значение из списка" error="Выберите значение из списка" sqref="E8">
      <formula1>"На официальном сайте организации,На сайте регулирующего органа"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E32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E31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E29 E25 E10 E14">
      <formula1>logic</formula1>
    </dataValidation>
    <dataValidation type="textLength" allowBlank="1" showInputMessage="1" showErrorMessage="1" prompt="10-12 символов" sqref="E20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E21"/>
    <dataValidation allowBlank="1" sqref="E23"/>
    <dataValidation type="list" allowBlank="1" showInputMessage="1" showErrorMessage="1" prompt="Выберите значение из списка" error="Выберите значение из списка" sqref="E27">
      <formula1>kind_of_NDS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36:C37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58" customWidth="1"/>
    <col min="2" max="2" width="6.140625" style="58" customWidth="1"/>
    <col min="3" max="3" width="9.421875" style="58" customWidth="1"/>
    <col min="4" max="4" width="80.140625" style="58" customWidth="1"/>
    <col min="5" max="5" width="33.140625" style="58" customWidth="1"/>
    <col min="6" max="6" width="6.140625" style="58" customWidth="1"/>
  </cols>
  <sheetData>
    <row r="1" spans="1:3" ht="15">
      <c r="A1" s="59"/>
      <c r="B1" s="60" t="str">
        <f>codeTemplate</f>
        <v>Код шаблона: JKH.OPEN.INFO.BALANCE.WARM</v>
      </c>
      <c r="C1" s="59"/>
    </row>
    <row r="2" spans="2:6" ht="33" customHeight="1">
      <c r="B2" s="163" t="s">
        <v>54</v>
      </c>
      <c r="C2" s="164"/>
      <c r="D2" s="164"/>
      <c r="E2" s="164"/>
      <c r="F2" s="165"/>
    </row>
    <row r="3" spans="2:6" ht="12" customHeight="1" thickBot="1">
      <c r="B3" s="166">
        <f>IF(org="","",IF(fil="",org,org&amp;" ("&amp;fil&amp;")"))</f>
      </c>
      <c r="C3" s="167"/>
      <c r="D3" s="167"/>
      <c r="E3" s="167"/>
      <c r="F3" s="168"/>
    </row>
    <row r="4" spans="2:6" ht="15">
      <c r="B4" s="61"/>
      <c r="C4" s="62"/>
      <c r="D4" s="62"/>
      <c r="E4" s="62"/>
      <c r="F4" s="62"/>
    </row>
    <row r="5" spans="2:6" ht="15">
      <c r="B5" s="63"/>
      <c r="C5" s="64"/>
      <c r="D5" s="64"/>
      <c r="E5" s="64"/>
      <c r="F5" s="65"/>
    </row>
    <row r="6" spans="2:6" ht="15.75" thickBot="1">
      <c r="B6" s="66"/>
      <c r="C6" s="67" t="s">
        <v>55</v>
      </c>
      <c r="D6" s="67" t="s">
        <v>56</v>
      </c>
      <c r="E6" s="68" t="s">
        <v>57</v>
      </c>
      <c r="F6" s="69"/>
    </row>
    <row r="7" spans="2:6" ht="15">
      <c r="B7" s="66"/>
      <c r="C7" s="70" t="s">
        <v>58</v>
      </c>
      <c r="D7" s="70" t="s">
        <v>59</v>
      </c>
      <c r="E7" s="70" t="s">
        <v>60</v>
      </c>
      <c r="F7" s="69"/>
    </row>
    <row r="8" spans="2:6" ht="33" customHeight="1">
      <c r="B8" s="71"/>
      <c r="C8" s="72">
        <v>1</v>
      </c>
      <c r="D8" s="73" t="s">
        <v>61</v>
      </c>
      <c r="E8" s="74">
        <v>0.17</v>
      </c>
      <c r="F8" s="69"/>
    </row>
    <row r="9" spans="2:6" ht="29.25" customHeight="1">
      <c r="B9" s="71"/>
      <c r="C9" s="75">
        <v>2</v>
      </c>
      <c r="D9" s="76" t="s">
        <v>62</v>
      </c>
      <c r="E9" s="77">
        <v>37.5</v>
      </c>
      <c r="F9" s="69"/>
    </row>
    <row r="10" spans="2:6" ht="27" customHeight="1">
      <c r="B10" s="71"/>
      <c r="C10" s="78" t="s">
        <v>63</v>
      </c>
      <c r="D10" s="79" t="s">
        <v>64</v>
      </c>
      <c r="E10" s="77">
        <v>3</v>
      </c>
      <c r="F10" s="69"/>
    </row>
    <row r="11" spans="2:6" ht="30" customHeight="1">
      <c r="B11" s="71"/>
      <c r="C11" s="80">
        <v>3</v>
      </c>
      <c r="D11" s="76" t="s">
        <v>65</v>
      </c>
      <c r="E11" s="77">
        <v>384</v>
      </c>
      <c r="F11" s="69"/>
    </row>
    <row r="12" spans="2:6" ht="14.25" customHeight="1" thickBot="1">
      <c r="B12" s="71"/>
      <c r="C12" s="81" t="s">
        <v>66</v>
      </c>
      <c r="D12" s="82" t="s">
        <v>67</v>
      </c>
      <c r="E12" s="83"/>
      <c r="F12" s="69"/>
    </row>
    <row r="13" spans="2:6" ht="15">
      <c r="B13" s="84"/>
      <c r="C13" s="85"/>
      <c r="D13" s="85"/>
      <c r="E13" s="85"/>
      <c r="F13" s="86"/>
    </row>
    <row r="14" spans="2:6" ht="15">
      <c r="B14" s="84"/>
      <c r="C14" s="87" t="s">
        <v>68</v>
      </c>
      <c r="D14" s="88" t="s">
        <v>69</v>
      </c>
      <c r="E14" s="85"/>
      <c r="F14" s="86"/>
    </row>
    <row r="15" spans="2:6" ht="15">
      <c r="B15" s="84"/>
      <c r="C15" s="87" t="s">
        <v>70</v>
      </c>
      <c r="D15" s="88" t="s">
        <v>71</v>
      </c>
      <c r="E15" s="85"/>
      <c r="F15" s="86"/>
    </row>
    <row r="16" spans="2:6" ht="15.75" thickBot="1">
      <c r="B16" s="89"/>
      <c r="C16" s="90"/>
      <c r="D16" s="90"/>
      <c r="E16" s="90"/>
      <c r="F16" s="91"/>
    </row>
  </sheetData>
  <sheetProtection/>
  <mergeCells count="2">
    <mergeCell ref="B2:F2"/>
    <mergeCell ref="B3:F3"/>
  </mergeCells>
  <dataValidations count="2">
    <dataValidation allowBlank="1" showInputMessage="1" showErrorMessage="1" error="Значение должно быть действительным числом" sqref="E12"/>
    <dataValidation type="decimal" allowBlank="1" showInputMessage="1" showErrorMessage="1" error="Значение должно быть действительным числом" sqref="E8:E11">
      <formula1>-999999999</formula1>
      <formula2>999999999999</formula2>
    </dataValidation>
  </dataValidations>
  <hyperlinks>
    <hyperlink ref="D3" location="'Список листов'!A1" display="Список листов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28125" style="92" customWidth="1"/>
    <col min="2" max="3" width="9.140625" style="58" customWidth="1"/>
    <col min="4" max="4" width="45.28125" style="58" customWidth="1"/>
    <col min="5" max="5" width="16.28125" style="58" customWidth="1"/>
    <col min="6" max="6" width="16.140625" style="58" customWidth="1"/>
    <col min="7" max="7" width="27.57421875" style="58" customWidth="1"/>
    <col min="8" max="16384" width="9.140625" style="58" customWidth="1"/>
  </cols>
  <sheetData>
    <row r="1" spans="2:3" ht="11.25">
      <c r="B1" s="59"/>
      <c r="C1" s="59"/>
    </row>
    <row r="2" spans="2:3" ht="11.25">
      <c r="B2" s="60" t="str">
        <f>codeTemplate</f>
        <v>Код шаблона: JKH.OPEN.INFO.BALANCE.WARM</v>
      </c>
      <c r="C2" s="59"/>
    </row>
    <row r="3" spans="2:8" ht="11.25">
      <c r="B3" s="93"/>
      <c r="C3" s="93"/>
      <c r="D3" s="93"/>
      <c r="E3" s="93"/>
      <c r="F3" s="93"/>
      <c r="G3" s="93"/>
      <c r="H3" s="93"/>
    </row>
    <row r="4" spans="2:8" ht="11.25">
      <c r="B4" s="163" t="s">
        <v>72</v>
      </c>
      <c r="C4" s="164"/>
      <c r="D4" s="164"/>
      <c r="E4" s="164"/>
      <c r="F4" s="164"/>
      <c r="G4" s="164"/>
      <c r="H4" s="165"/>
    </row>
    <row r="5" spans="2:8" ht="12" thickBot="1">
      <c r="B5" s="166">
        <f>IF(org="","",IF(fil="",org,org&amp;" ("&amp;fil&amp;")"))</f>
      </c>
      <c r="C5" s="167"/>
      <c r="D5" s="167"/>
      <c r="E5" s="167"/>
      <c r="F5" s="167"/>
      <c r="G5" s="167"/>
      <c r="H5" s="168"/>
    </row>
    <row r="6" spans="2:8" ht="11.25">
      <c r="B6" s="61"/>
      <c r="C6" s="62"/>
      <c r="D6" s="62"/>
      <c r="E6" s="62"/>
      <c r="F6" s="62"/>
      <c r="G6" s="62"/>
      <c r="H6" s="62"/>
    </row>
    <row r="7" spans="2:8" ht="11.25">
      <c r="B7" s="63"/>
      <c r="C7" s="64"/>
      <c r="D7" s="64"/>
      <c r="E7" s="64"/>
      <c r="F7" s="64"/>
      <c r="G7" s="64"/>
      <c r="H7" s="65"/>
    </row>
    <row r="8" spans="2:8" ht="23.25" thickBot="1">
      <c r="B8" s="66"/>
      <c r="C8" s="94" t="s">
        <v>55</v>
      </c>
      <c r="D8" s="171" t="s">
        <v>56</v>
      </c>
      <c r="E8" s="171"/>
      <c r="F8" s="95" t="s">
        <v>73</v>
      </c>
      <c r="G8" s="96" t="s">
        <v>57</v>
      </c>
      <c r="H8" s="69"/>
    </row>
    <row r="9" spans="2:8" ht="11.25">
      <c r="B9" s="66"/>
      <c r="C9" s="97">
        <v>1</v>
      </c>
      <c r="D9" s="172">
        <f>C9+1</f>
        <v>2</v>
      </c>
      <c r="E9" s="172"/>
      <c r="F9" s="97">
        <f>D9+1</f>
        <v>3</v>
      </c>
      <c r="G9" s="97">
        <f>F9+1</f>
        <v>4</v>
      </c>
      <c r="H9" s="69"/>
    </row>
    <row r="10" spans="2:8" ht="42.75" customHeight="1">
      <c r="B10" s="71"/>
      <c r="C10" s="98" t="s">
        <v>58</v>
      </c>
      <c r="D10" s="173" t="s">
        <v>74</v>
      </c>
      <c r="E10" s="174"/>
      <c r="F10" s="99" t="s">
        <v>75</v>
      </c>
      <c r="G10" s="100" t="str">
        <f>IF(activity="","",activity)</f>
        <v>производство (некомбинированная выработка)+передача+сбыт</v>
      </c>
      <c r="H10" s="69"/>
    </row>
    <row r="11" spans="2:8" ht="11.25">
      <c r="B11" s="71"/>
      <c r="C11" s="101">
        <v>2</v>
      </c>
      <c r="D11" s="175" t="s">
        <v>76</v>
      </c>
      <c r="E11" s="176"/>
      <c r="F11" s="102" t="s">
        <v>77</v>
      </c>
      <c r="G11" s="103">
        <v>22498.608</v>
      </c>
      <c r="H11" s="69"/>
    </row>
    <row r="12" spans="2:8" ht="11.25">
      <c r="B12" s="71"/>
      <c r="C12" s="101">
        <v>3</v>
      </c>
      <c r="D12" s="175" t="s">
        <v>78</v>
      </c>
      <c r="E12" s="176"/>
      <c r="F12" s="102" t="s">
        <v>77</v>
      </c>
      <c r="G12" s="104">
        <f>SUM(G13:G14,G19,G22:G28,G31,G34,G37:G37)</f>
        <v>24182.54502</v>
      </c>
      <c r="H12" s="69"/>
    </row>
    <row r="13" spans="2:8" ht="11.25">
      <c r="B13" s="71"/>
      <c r="C13" s="101" t="s">
        <v>79</v>
      </c>
      <c r="D13" s="169" t="s">
        <v>80</v>
      </c>
      <c r="E13" s="170"/>
      <c r="F13" s="102" t="s">
        <v>77</v>
      </c>
      <c r="G13" s="103">
        <v>0</v>
      </c>
      <c r="H13" s="69"/>
    </row>
    <row r="14" spans="2:8" ht="11.25">
      <c r="B14" s="71"/>
      <c r="C14" s="101" t="s">
        <v>81</v>
      </c>
      <c r="D14" s="169" t="s">
        <v>82</v>
      </c>
      <c r="E14" s="170"/>
      <c r="F14" s="102" t="s">
        <v>77</v>
      </c>
      <c r="G14" s="104">
        <f>SUMIF(E15:E18,E15,G15:G18)</f>
        <v>10240.095</v>
      </c>
      <c r="H14" s="69"/>
    </row>
    <row r="15" spans="2:8" ht="11.25">
      <c r="B15" s="71"/>
      <c r="C15" s="177" t="s">
        <v>83</v>
      </c>
      <c r="D15" s="128" t="s">
        <v>84</v>
      </c>
      <c r="E15" s="105" t="s">
        <v>85</v>
      </c>
      <c r="F15" s="102" t="s">
        <v>77</v>
      </c>
      <c r="G15" s="103">
        <v>10240.095</v>
      </c>
      <c r="H15" s="69"/>
    </row>
    <row r="16" spans="2:8" ht="11.25">
      <c r="B16" s="71"/>
      <c r="C16" s="178"/>
      <c r="D16" s="129"/>
      <c r="E16" s="106" t="s">
        <v>86</v>
      </c>
      <c r="F16" s="107" t="s">
        <v>87</v>
      </c>
      <c r="G16" s="103">
        <v>2807.296</v>
      </c>
      <c r="H16" s="69"/>
    </row>
    <row r="17" spans="2:8" ht="57" customHeight="1">
      <c r="B17" s="71"/>
      <c r="C17" s="178"/>
      <c r="D17" s="129"/>
      <c r="E17" s="105" t="s">
        <v>88</v>
      </c>
      <c r="F17" s="102" t="s">
        <v>77</v>
      </c>
      <c r="G17" s="104">
        <v>3.65</v>
      </c>
      <c r="H17" s="69"/>
    </row>
    <row r="18" spans="2:9" ht="36" customHeight="1">
      <c r="B18" s="71"/>
      <c r="C18" s="179"/>
      <c r="D18" s="130"/>
      <c r="E18" s="106" t="s">
        <v>89</v>
      </c>
      <c r="F18" s="108" t="s">
        <v>75</v>
      </c>
      <c r="G18" s="109" t="s">
        <v>90</v>
      </c>
      <c r="H18" s="69"/>
      <c r="I18" s="110"/>
    </row>
    <row r="19" spans="2:8" ht="11.25">
      <c r="B19" s="71"/>
      <c r="C19" s="111" t="s">
        <v>91</v>
      </c>
      <c r="D19" s="169" t="s">
        <v>92</v>
      </c>
      <c r="E19" s="170"/>
      <c r="F19" s="102" t="s">
        <v>77</v>
      </c>
      <c r="G19" s="103">
        <v>2611.924</v>
      </c>
      <c r="H19" s="69"/>
    </row>
    <row r="20" spans="2:8" ht="11.25">
      <c r="B20" s="71"/>
      <c r="C20" s="111" t="s">
        <v>93</v>
      </c>
      <c r="D20" s="180" t="s">
        <v>94</v>
      </c>
      <c r="E20" s="181"/>
      <c r="F20" s="102" t="s">
        <v>95</v>
      </c>
      <c r="G20" s="104">
        <v>3.89</v>
      </c>
      <c r="H20" s="69"/>
    </row>
    <row r="21" spans="2:8" ht="11.25">
      <c r="B21" s="71"/>
      <c r="C21" s="101" t="s">
        <v>96</v>
      </c>
      <c r="D21" s="180" t="s">
        <v>97</v>
      </c>
      <c r="E21" s="181"/>
      <c r="F21" s="102" t="s">
        <v>98</v>
      </c>
      <c r="G21" s="112">
        <v>671.367</v>
      </c>
      <c r="H21" s="69"/>
    </row>
    <row r="22" spans="2:8" ht="11.25">
      <c r="B22" s="71"/>
      <c r="C22" s="101" t="s">
        <v>99</v>
      </c>
      <c r="D22" s="169" t="s">
        <v>100</v>
      </c>
      <c r="E22" s="170"/>
      <c r="F22" s="102" t="s">
        <v>77</v>
      </c>
      <c r="G22" s="103">
        <v>837.01358</v>
      </c>
      <c r="H22" s="69"/>
    </row>
    <row r="23" spans="2:8" ht="11.25">
      <c r="B23" s="71"/>
      <c r="C23" s="101" t="s">
        <v>101</v>
      </c>
      <c r="D23" s="169" t="s">
        <v>102</v>
      </c>
      <c r="E23" s="170"/>
      <c r="F23" s="102" t="s">
        <v>77</v>
      </c>
      <c r="G23" s="103">
        <v>0</v>
      </c>
      <c r="H23" s="69"/>
    </row>
    <row r="24" spans="2:8" ht="11.25">
      <c r="B24" s="71"/>
      <c r="C24" s="101" t="s">
        <v>103</v>
      </c>
      <c r="D24" s="175" t="s">
        <v>104</v>
      </c>
      <c r="E24" s="176"/>
      <c r="F24" s="102" t="s">
        <v>77</v>
      </c>
      <c r="G24" s="103">
        <v>2311.825</v>
      </c>
      <c r="H24" s="69"/>
    </row>
    <row r="25" spans="2:8" ht="11.25">
      <c r="B25" s="71"/>
      <c r="C25" s="101" t="s">
        <v>105</v>
      </c>
      <c r="D25" s="175" t="s">
        <v>106</v>
      </c>
      <c r="E25" s="176"/>
      <c r="F25" s="102" t="s">
        <v>77</v>
      </c>
      <c r="G25" s="103">
        <v>729.63887</v>
      </c>
      <c r="H25" s="69"/>
    </row>
    <row r="26" spans="2:8" ht="11.25">
      <c r="B26" s="71"/>
      <c r="C26" s="101" t="s">
        <v>107</v>
      </c>
      <c r="D26" s="169" t="s">
        <v>108</v>
      </c>
      <c r="E26" s="170"/>
      <c r="F26" s="102" t="s">
        <v>77</v>
      </c>
      <c r="G26" s="103">
        <v>1125.89672</v>
      </c>
      <c r="H26" s="69"/>
    </row>
    <row r="27" spans="2:8" ht="11.25">
      <c r="B27" s="71"/>
      <c r="C27" s="101" t="s">
        <v>109</v>
      </c>
      <c r="D27" s="169" t="s">
        <v>110</v>
      </c>
      <c r="E27" s="170"/>
      <c r="F27" s="102" t="s">
        <v>77</v>
      </c>
      <c r="G27" s="103">
        <v>0</v>
      </c>
      <c r="H27" s="69"/>
    </row>
    <row r="28" spans="2:8" ht="11.25">
      <c r="B28" s="71"/>
      <c r="C28" s="101" t="s">
        <v>111</v>
      </c>
      <c r="D28" s="169" t="s">
        <v>112</v>
      </c>
      <c r="E28" s="170"/>
      <c r="F28" s="102" t="s">
        <v>77</v>
      </c>
      <c r="G28" s="103">
        <v>1548.908</v>
      </c>
      <c r="H28" s="69"/>
    </row>
    <row r="29" spans="2:8" ht="11.25">
      <c r="B29" s="71"/>
      <c r="C29" s="101" t="s">
        <v>113</v>
      </c>
      <c r="D29" s="180" t="s">
        <v>114</v>
      </c>
      <c r="E29" s="181"/>
      <c r="F29" s="102" t="s">
        <v>77</v>
      </c>
      <c r="G29" s="103">
        <v>570.79</v>
      </c>
      <c r="H29" s="69"/>
    </row>
    <row r="30" spans="2:8" ht="11.25">
      <c r="B30" s="71"/>
      <c r="C30" s="101" t="s">
        <v>115</v>
      </c>
      <c r="D30" s="180" t="s">
        <v>116</v>
      </c>
      <c r="E30" s="181"/>
      <c r="F30" s="102" t="s">
        <v>77</v>
      </c>
      <c r="G30" s="103">
        <v>193.636</v>
      </c>
      <c r="H30" s="69"/>
    </row>
    <row r="31" spans="2:8" ht="11.25">
      <c r="B31" s="71"/>
      <c r="C31" s="101" t="s">
        <v>117</v>
      </c>
      <c r="D31" s="169" t="s">
        <v>118</v>
      </c>
      <c r="E31" s="170"/>
      <c r="F31" s="102" t="s">
        <v>77</v>
      </c>
      <c r="G31" s="103">
        <v>3963.733</v>
      </c>
      <c r="H31" s="69"/>
    </row>
    <row r="32" spans="2:8" ht="11.25">
      <c r="B32" s="71"/>
      <c r="C32" s="101" t="s">
        <v>119</v>
      </c>
      <c r="D32" s="180" t="s">
        <v>114</v>
      </c>
      <c r="E32" s="181"/>
      <c r="F32" s="102" t="s">
        <v>77</v>
      </c>
      <c r="G32" s="103">
        <v>2088.888</v>
      </c>
      <c r="H32" s="69"/>
    </row>
    <row r="33" spans="2:8" ht="11.25">
      <c r="B33" s="71"/>
      <c r="C33" s="101" t="s">
        <v>120</v>
      </c>
      <c r="D33" s="180" t="s">
        <v>116</v>
      </c>
      <c r="E33" s="181"/>
      <c r="F33" s="102" t="s">
        <v>77</v>
      </c>
      <c r="G33" s="103">
        <v>122.876</v>
      </c>
      <c r="H33" s="69"/>
    </row>
    <row r="34" spans="2:8" ht="11.25">
      <c r="B34" s="71"/>
      <c r="C34" s="101" t="s">
        <v>121</v>
      </c>
      <c r="D34" s="169" t="s">
        <v>122</v>
      </c>
      <c r="E34" s="170"/>
      <c r="F34" s="102" t="s">
        <v>77</v>
      </c>
      <c r="G34" s="104">
        <f>SUM(G35:G36)</f>
        <v>457.594</v>
      </c>
      <c r="H34" s="69"/>
    </row>
    <row r="35" spans="2:8" ht="11.25">
      <c r="B35" s="71"/>
      <c r="C35" s="101" t="s">
        <v>123</v>
      </c>
      <c r="D35" s="169" t="s">
        <v>124</v>
      </c>
      <c r="E35" s="170"/>
      <c r="F35" s="102" t="s">
        <v>77</v>
      </c>
      <c r="G35" s="103">
        <v>0</v>
      </c>
      <c r="H35" s="69"/>
    </row>
    <row r="36" spans="2:8" ht="11.25">
      <c r="B36" s="71"/>
      <c r="C36" s="101" t="s">
        <v>125</v>
      </c>
      <c r="D36" s="169" t="s">
        <v>126</v>
      </c>
      <c r="E36" s="170"/>
      <c r="F36" s="102" t="s">
        <v>77</v>
      </c>
      <c r="G36" s="103">
        <v>457.594</v>
      </c>
      <c r="H36" s="69"/>
    </row>
    <row r="37" spans="2:8" ht="11.25">
      <c r="B37" s="71"/>
      <c r="C37" s="101" t="s">
        <v>127</v>
      </c>
      <c r="D37" s="169" t="s">
        <v>128</v>
      </c>
      <c r="E37" s="170"/>
      <c r="F37" s="102" t="s">
        <v>77</v>
      </c>
      <c r="G37" s="103">
        <v>355.91685</v>
      </c>
      <c r="H37" s="69"/>
    </row>
    <row r="38" spans="2:8" ht="11.25">
      <c r="B38" s="71"/>
      <c r="C38" s="101" t="s">
        <v>66</v>
      </c>
      <c r="D38" s="184" t="s">
        <v>129</v>
      </c>
      <c r="E38" s="185"/>
      <c r="F38" s="102" t="s">
        <v>77</v>
      </c>
      <c r="G38" s="103">
        <v>0</v>
      </c>
      <c r="H38" s="69"/>
    </row>
    <row r="39" spans="2:8" ht="11.25">
      <c r="B39" s="71"/>
      <c r="C39" s="101" t="s">
        <v>130</v>
      </c>
      <c r="D39" s="184" t="s">
        <v>131</v>
      </c>
      <c r="E39" s="185"/>
      <c r="F39" s="102" t="s">
        <v>77</v>
      </c>
      <c r="G39" s="103">
        <v>0</v>
      </c>
      <c r="H39" s="69"/>
    </row>
    <row r="40" spans="2:8" ht="11.25">
      <c r="B40" s="71"/>
      <c r="C40" s="101" t="s">
        <v>132</v>
      </c>
      <c r="D40" s="169" t="s">
        <v>133</v>
      </c>
      <c r="E40" s="170"/>
      <c r="F40" s="102" t="s">
        <v>77</v>
      </c>
      <c r="G40" s="103">
        <v>0</v>
      </c>
      <c r="H40" s="69"/>
    </row>
    <row r="41" spans="2:8" ht="11.25">
      <c r="B41" s="71"/>
      <c r="C41" s="113" t="s">
        <v>134</v>
      </c>
      <c r="D41" s="186" t="s">
        <v>135</v>
      </c>
      <c r="E41" s="187"/>
      <c r="F41" s="114" t="s">
        <v>77</v>
      </c>
      <c r="G41" s="104">
        <f>G42+G43-G44</f>
        <v>21495.43958</v>
      </c>
      <c r="H41" s="69"/>
    </row>
    <row r="42" spans="2:8" ht="11.25">
      <c r="B42" s="71"/>
      <c r="C42" s="113" t="s">
        <v>136</v>
      </c>
      <c r="D42" s="182" t="s">
        <v>137</v>
      </c>
      <c r="E42" s="183"/>
      <c r="F42" s="114" t="s">
        <v>77</v>
      </c>
      <c r="G42" s="103">
        <v>21369.97797</v>
      </c>
      <c r="H42" s="69"/>
    </row>
    <row r="43" spans="2:8" ht="11.25">
      <c r="B43" s="71"/>
      <c r="C43" s="113" t="s">
        <v>138</v>
      </c>
      <c r="D43" s="182" t="s">
        <v>139</v>
      </c>
      <c r="E43" s="183"/>
      <c r="F43" s="114" t="s">
        <v>77</v>
      </c>
      <c r="G43" s="103">
        <v>125.46161</v>
      </c>
      <c r="H43" s="69"/>
    </row>
    <row r="44" spans="2:8" ht="11.25">
      <c r="B44" s="71"/>
      <c r="C44" s="113" t="s">
        <v>140</v>
      </c>
      <c r="D44" s="182" t="s">
        <v>141</v>
      </c>
      <c r="E44" s="183"/>
      <c r="F44" s="114" t="s">
        <v>77</v>
      </c>
      <c r="G44" s="103">
        <v>0</v>
      </c>
      <c r="H44" s="69"/>
    </row>
    <row r="45" spans="2:8" ht="11.25">
      <c r="B45" s="71"/>
      <c r="C45" s="113" t="s">
        <v>142</v>
      </c>
      <c r="D45" s="184" t="s">
        <v>143</v>
      </c>
      <c r="E45" s="185"/>
      <c r="F45" s="102" t="s">
        <v>144</v>
      </c>
      <c r="G45" s="103">
        <v>15.8</v>
      </c>
      <c r="H45" s="69"/>
    </row>
    <row r="46" spans="2:8" ht="11.25">
      <c r="B46" s="71"/>
      <c r="C46" s="113" t="s">
        <v>145</v>
      </c>
      <c r="D46" s="184" t="s">
        <v>146</v>
      </c>
      <c r="E46" s="185"/>
      <c r="F46" s="102" t="s">
        <v>144</v>
      </c>
      <c r="G46" s="103"/>
      <c r="H46" s="69"/>
    </row>
    <row r="47" spans="2:8" ht="11.25">
      <c r="B47" s="71"/>
      <c r="C47" s="113" t="s">
        <v>147</v>
      </c>
      <c r="D47" s="184" t="s">
        <v>148</v>
      </c>
      <c r="E47" s="185"/>
      <c r="F47" s="102" t="s">
        <v>149</v>
      </c>
      <c r="G47" s="112">
        <v>19.573308</v>
      </c>
      <c r="H47" s="69"/>
    </row>
    <row r="48" spans="2:8" ht="11.25">
      <c r="B48" s="71"/>
      <c r="C48" s="113" t="s">
        <v>150</v>
      </c>
      <c r="D48" s="175" t="s">
        <v>151</v>
      </c>
      <c r="E48" s="176"/>
      <c r="F48" s="102" t="s">
        <v>149</v>
      </c>
      <c r="G48" s="112">
        <v>0.311</v>
      </c>
      <c r="H48" s="69"/>
    </row>
    <row r="49" spans="2:8" ht="11.25">
      <c r="B49" s="71"/>
      <c r="C49" s="113" t="s">
        <v>152</v>
      </c>
      <c r="D49" s="184" t="s">
        <v>153</v>
      </c>
      <c r="E49" s="185"/>
      <c r="F49" s="102" t="s">
        <v>149</v>
      </c>
      <c r="G49" s="112">
        <v>0</v>
      </c>
      <c r="H49" s="69"/>
    </row>
    <row r="50" spans="2:8" ht="11.25">
      <c r="B50" s="71"/>
      <c r="C50" s="113" t="s">
        <v>154</v>
      </c>
      <c r="D50" s="184" t="s">
        <v>155</v>
      </c>
      <c r="E50" s="185"/>
      <c r="F50" s="102" t="s">
        <v>149</v>
      </c>
      <c r="G50" s="115">
        <f>SUM(G51:G52)</f>
        <v>14.464657</v>
      </c>
      <c r="H50" s="69"/>
    </row>
    <row r="51" spans="2:8" ht="11.25">
      <c r="B51" s="71"/>
      <c r="C51" s="113" t="s">
        <v>156</v>
      </c>
      <c r="D51" s="169" t="s">
        <v>157</v>
      </c>
      <c r="E51" s="170"/>
      <c r="F51" s="102" t="s">
        <v>149</v>
      </c>
      <c r="G51" s="112">
        <v>1.064</v>
      </c>
      <c r="H51" s="69"/>
    </row>
    <row r="52" spans="2:8" ht="11.25">
      <c r="B52" s="71"/>
      <c r="C52" s="113" t="s">
        <v>158</v>
      </c>
      <c r="D52" s="169" t="s">
        <v>159</v>
      </c>
      <c r="E52" s="170"/>
      <c r="F52" s="102" t="s">
        <v>149</v>
      </c>
      <c r="G52" s="112">
        <v>13.400657</v>
      </c>
      <c r="H52" s="69"/>
    </row>
    <row r="53" spans="2:8" ht="11.25">
      <c r="B53" s="71"/>
      <c r="C53" s="113" t="s">
        <v>160</v>
      </c>
      <c r="D53" s="184" t="s">
        <v>161</v>
      </c>
      <c r="E53" s="185"/>
      <c r="F53" s="102" t="s">
        <v>162</v>
      </c>
      <c r="G53" s="103">
        <v>23</v>
      </c>
      <c r="H53" s="69"/>
    </row>
    <row r="54" spans="2:8" ht="11.25">
      <c r="B54" s="71"/>
      <c r="C54" s="113" t="s">
        <v>163</v>
      </c>
      <c r="D54" s="175" t="s">
        <v>164</v>
      </c>
      <c r="E54" s="176"/>
      <c r="F54" s="102" t="s">
        <v>165</v>
      </c>
      <c r="G54" s="112">
        <v>4.516774</v>
      </c>
      <c r="H54" s="69"/>
    </row>
    <row r="55" spans="2:8" ht="11.25">
      <c r="B55" s="71"/>
      <c r="C55" s="113" t="s">
        <v>166</v>
      </c>
      <c r="D55" s="184" t="s">
        <v>167</v>
      </c>
      <c r="E55" s="185"/>
      <c r="F55" s="102" t="s">
        <v>168</v>
      </c>
      <c r="G55" s="103">
        <v>17.5</v>
      </c>
      <c r="H55" s="69"/>
    </row>
    <row r="56" spans="2:8" ht="11.25">
      <c r="B56" s="71"/>
      <c r="C56" s="113" t="s">
        <v>169</v>
      </c>
      <c r="D56" s="184" t="s">
        <v>170</v>
      </c>
      <c r="E56" s="185"/>
      <c r="F56" s="102" t="s">
        <v>168</v>
      </c>
      <c r="G56" s="103">
        <v>17.5</v>
      </c>
      <c r="H56" s="69"/>
    </row>
    <row r="57" spans="2:8" ht="11.25">
      <c r="B57" s="71"/>
      <c r="C57" s="113" t="s">
        <v>171</v>
      </c>
      <c r="D57" s="184" t="s">
        <v>172</v>
      </c>
      <c r="E57" s="185"/>
      <c r="F57" s="102" t="s">
        <v>173</v>
      </c>
      <c r="G57" s="77">
        <v>0</v>
      </c>
      <c r="H57" s="69"/>
    </row>
    <row r="58" spans="2:8" ht="11.25">
      <c r="B58" s="71"/>
      <c r="C58" s="113" t="s">
        <v>174</v>
      </c>
      <c r="D58" s="184" t="s">
        <v>175</v>
      </c>
      <c r="E58" s="185"/>
      <c r="F58" s="102" t="s">
        <v>173</v>
      </c>
      <c r="G58" s="77">
        <v>4</v>
      </c>
      <c r="H58" s="69"/>
    </row>
    <row r="59" spans="2:8" ht="11.25">
      <c r="B59" s="71"/>
      <c r="C59" s="113" t="s">
        <v>176</v>
      </c>
      <c r="D59" s="184" t="s">
        <v>177</v>
      </c>
      <c r="E59" s="185"/>
      <c r="F59" s="102" t="s">
        <v>173</v>
      </c>
      <c r="G59" s="77">
        <v>0</v>
      </c>
      <c r="H59" s="69"/>
    </row>
    <row r="60" spans="2:8" ht="11.25">
      <c r="B60" s="71"/>
      <c r="C60" s="113" t="s">
        <v>178</v>
      </c>
      <c r="D60" s="184" t="s">
        <v>179</v>
      </c>
      <c r="E60" s="185"/>
      <c r="F60" s="102" t="s">
        <v>180</v>
      </c>
      <c r="G60" s="77">
        <v>22</v>
      </c>
      <c r="H60" s="69"/>
    </row>
    <row r="61" spans="2:8" ht="11.25">
      <c r="B61" s="71"/>
      <c r="C61" s="113" t="s">
        <v>181</v>
      </c>
      <c r="D61" s="184" t="s">
        <v>182</v>
      </c>
      <c r="E61" s="185"/>
      <c r="F61" s="102" t="s">
        <v>183</v>
      </c>
      <c r="G61" s="103">
        <v>161.49</v>
      </c>
      <c r="H61" s="69"/>
    </row>
    <row r="62" spans="2:8" ht="11.25">
      <c r="B62" s="71"/>
      <c r="C62" s="113" t="s">
        <v>184</v>
      </c>
      <c r="D62" s="184" t="s">
        <v>185</v>
      </c>
      <c r="E62" s="185"/>
      <c r="F62" s="102" t="s">
        <v>186</v>
      </c>
      <c r="G62" s="103">
        <v>29.82</v>
      </c>
      <c r="H62" s="69"/>
    </row>
    <row r="63" spans="2:8" ht="11.25">
      <c r="B63" s="71"/>
      <c r="C63" s="116" t="s">
        <v>187</v>
      </c>
      <c r="D63" s="184" t="s">
        <v>188</v>
      </c>
      <c r="E63" s="185"/>
      <c r="F63" s="108" t="s">
        <v>189</v>
      </c>
      <c r="G63" s="103">
        <v>1.75</v>
      </c>
      <c r="H63" s="69"/>
    </row>
    <row r="64" spans="2:8" ht="12" thickBot="1">
      <c r="B64" s="71"/>
      <c r="C64" s="117" t="s">
        <v>190</v>
      </c>
      <c r="D64" s="188" t="s">
        <v>67</v>
      </c>
      <c r="E64" s="189"/>
      <c r="F64" s="118"/>
      <c r="G64" s="83"/>
      <c r="H64" s="69"/>
    </row>
    <row r="65" spans="2:8" ht="11.25">
      <c r="B65" s="71"/>
      <c r="C65" s="119"/>
      <c r="D65" s="120"/>
      <c r="E65" s="120"/>
      <c r="F65" s="121"/>
      <c r="G65" s="122"/>
      <c r="H65" s="69"/>
    </row>
    <row r="66" spans="2:8" ht="11.25">
      <c r="B66" s="123"/>
      <c r="C66" s="190" t="s">
        <v>191</v>
      </c>
      <c r="D66" s="190"/>
      <c r="E66" s="190"/>
      <c r="F66" s="190"/>
      <c r="G66" s="190"/>
      <c r="H66" s="69"/>
    </row>
    <row r="67" spans="2:8" ht="12" thickBot="1">
      <c r="B67" s="124"/>
      <c r="C67" s="125"/>
      <c r="D67" s="125"/>
      <c r="E67" s="125"/>
      <c r="F67" s="125"/>
      <c r="G67" s="125"/>
      <c r="H67" s="126"/>
    </row>
  </sheetData>
  <sheetProtection/>
  <mergeCells count="58">
    <mergeCell ref="D60:E60"/>
    <mergeCell ref="D61:E61"/>
    <mergeCell ref="D56:E56"/>
    <mergeCell ref="D57:E57"/>
    <mergeCell ref="D58:E58"/>
    <mergeCell ref="D59:E59"/>
    <mergeCell ref="D62:E62"/>
    <mergeCell ref="D63:E63"/>
    <mergeCell ref="D64:E64"/>
    <mergeCell ref="C66:G66"/>
    <mergeCell ref="D51:E51"/>
    <mergeCell ref="D52:E52"/>
    <mergeCell ref="D53:E53"/>
    <mergeCell ref="D54:E54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7:E27"/>
    <mergeCell ref="D28:E28"/>
    <mergeCell ref="D29:E29"/>
    <mergeCell ref="D30:E30"/>
    <mergeCell ref="C15:C18"/>
    <mergeCell ref="D15:D18"/>
    <mergeCell ref="D31:E31"/>
    <mergeCell ref="D20:E20"/>
    <mergeCell ref="D21:E21"/>
    <mergeCell ref="D22:E22"/>
    <mergeCell ref="D23:E23"/>
    <mergeCell ref="D24:E24"/>
    <mergeCell ref="D25:E25"/>
    <mergeCell ref="D26:E26"/>
    <mergeCell ref="D19:E19"/>
    <mergeCell ref="B4:H4"/>
    <mergeCell ref="B5:H5"/>
    <mergeCell ref="D8:E8"/>
    <mergeCell ref="D9:E9"/>
    <mergeCell ref="D10:E10"/>
    <mergeCell ref="D11:E11"/>
    <mergeCell ref="D12:E12"/>
    <mergeCell ref="D13:E13"/>
    <mergeCell ref="D14:E14"/>
  </mergeCells>
  <dataValidations count="3">
    <dataValidation type="decimal" allowBlank="1" showInputMessage="1" showErrorMessage="1" sqref="AL65532:AM65532">
      <formula1>0</formula1>
      <formula2>9.99999999999999E+22</formula2>
    </dataValidation>
    <dataValidation type="decimal" allowBlank="1" showInputMessage="1" showErrorMessage="1" sqref="G50">
      <formula1>-999999999</formula1>
      <formula2>999999999999</formula2>
    </dataValidation>
    <dataValidation type="textLength" operator="lessThanOrEqual" allowBlank="1" showInputMessage="1" showErrorMessage="1" sqref="G64:G65">
      <formula1>300</formula1>
    </dataValidation>
  </dataValidations>
  <hyperlinks>
    <hyperlink ref="B37" location="'ТС показатели'!A1" display="Удалить"/>
    <hyperlink ref="J37" location="'ТС показатели'!A1" display="Добавить запись"/>
    <hyperlink ref="J18" location="'ТС показатели'!A1" display="Добавить вид топлива"/>
    <hyperlink ref="I37" location="'ТС показатели'!A1" display="Добавить запись"/>
    <hyperlink ref="J3" location="'ТС показатели'!A1" display="Список листов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dsr</cp:lastModifiedBy>
  <dcterms:created xsi:type="dcterms:W3CDTF">2012-04-26T06:34:18Z</dcterms:created>
  <dcterms:modified xsi:type="dcterms:W3CDTF">2012-05-14T07:17:30Z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